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362f3\共有書庫\02財務課\財政係\財政担当\調査\財政状況資料集\R6【R5決算】\【財政状況資料集】_203629_富士見町_2023\"/>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<sst xmlns="http://schemas.openxmlformats.org/spreadsheetml/2006/main" count="1090" uniqueCount="568">
  <si>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</si>
  <si>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</si>
  <si>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</si>
  <si>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</si>
  <si>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</si>
  <si>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</si>
  <si>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</si>
  <si>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</si>
  <si>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</si>
  <si>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</si>
  <si>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</si>
  <si>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</si>
  <si>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</si>
  <si>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</si>
  <si>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</si>
  <si>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</si>
  <si>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</si>
  <si>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</si>
  <si>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</si>
  <si>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</si>
  <si>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</si>
  <si>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</si>
  <si>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</si>
  <si>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</si>
  <si>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</si>
  <si>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</si>
  <si>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</si>
  <si>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</si>
  <si>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</si>
  <si>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</si>
  <si>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</si>
  <si>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</si>
  <si>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</si>
  <si>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</si>
  <si>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</si>
  <si>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</si>
  <si>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</si>
  <si>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</si>
  <si>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</si>
  <si>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</si>
  <si>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</si>
  <si>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</si>
  <si>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</si>
  <si>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</si>
  <si>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</si>
  <si>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</si>
  <si>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</si>
  <si>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</si>
  <si>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</si>
  <si>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</si>
  <si>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</si>
  <si>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</si>
  <si>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</si>
  <si>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</si>
  <si>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</si>
  <si>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</si>
  <si>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</si>
  <si>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</si>
  <si>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</si>
  <si>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</si>
  <si>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</si>
  <si>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</si>
  <si>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</si>
  <si>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</si>
  <si>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</si>
  <si>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</si>
  <si>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</si>
  <si>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</si>
  <si>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</si>
  <si>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</si>
  <si>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</si>
  <si>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</si>
  <si>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</si>
  <si>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</si>
  <si>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</si>
  <si>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</si>
  <si>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</si>
  <si>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</si>
  <si>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</si>
  <si>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</si>
  <si>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</si>
  <si>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</si>
  <si>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</si>
  <si>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</si>
  <si>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</si>
  <si>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</si>
  <si>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</si>
  <si>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</si>
  <si>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</si>
  <si>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</si>
  <si>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</si>
  <si>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</si>
  <si>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</si>
  <si>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</si>
  <si>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富士見町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</si>
  <si>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</si>
  <si>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</si>
  <si>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</si>
  <si>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</si>
  <si>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</si>
  <si>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</si>
  <si>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</si>
  <si>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</si>
  <si>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</si>
  <si>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</si>
  <si>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</si>
  <si>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</si>
  <si>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</si>
  <si>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</si>
  <si>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</si>
  <si>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</si>
  <si>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</si>
  <si>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</si>
  <si>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</si>
  <si>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</si>
  <si>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</si>
  <si>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</si>
  <si>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</si>
  <si>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</si>
  <si>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</si>
  <si>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</si>
  <si>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</si>
  <si>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</si>
  <si>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</si>
  <si>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</si>
  <si>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</si>
  <si>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</si>
  <si>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</si>
  <si>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</si>
  <si>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</si>
  <si>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</si>
  <si>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</si>
  <si>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</si>
  <si>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</si>
  <si>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</si>
  <si>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</si>
  <si>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</si>
  <si>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</si>
  <si>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</si>
  <si>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</si>
  <si>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</si>
  <si>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</si>
  <si>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</si>
  <si>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</si>
  <si>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</si>
  <si>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</si>
  <si>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</si>
  <si>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</si>
  <si>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</si>
  <si>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</si>
  <si>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</si>
  <si>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</si>
  <si>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</si>
  <si>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</si>
  <si>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</si>
  <si>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</si>
  <si>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</si>
  <si>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</si>
  <si>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</si>
  <si>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</si>
  <si>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</si>
  <si>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</si>
  <si>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</si>
  <si>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</si>
  <si>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</si>
  <si>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</si>
  <si>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</si>
  <si>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</si>
  <si>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</si>
  <si>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</si>
  <si>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</si>
  <si>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</si>
  <si>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</si>
  <si>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</si>
  <si>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</si>
  <si>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</si>
  <si>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</si>
  <si>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</si>
  <si>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</si>
  <si>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</si>
  <si>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</si>
  <si>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</si>
  <si>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</si>
  <si>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</si>
  <si>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</si>
  <si>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</si>
  <si>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</si>
  <si>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</si>
  <si>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</si>
  <si>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</si>
  <si>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</si>
  <si>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</si>
  <si>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</si>
  <si>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</si>
  <si>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</si>
  <si>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</si>
  <si>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</si>
  <si>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</si>
  <si>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</si>
  <si>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</si>
  <si>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</si>
  <si>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</si>
  <si>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</si>
  <si>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長野県富士見町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</si>
  <si>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</si>
  <si>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</si>
  <si>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</si>
  <si>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</si>
  <si>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</si>
  <si>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</si>
  <si>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</si>
  <si>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</si>
  <si>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</si>
  <si>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</si>
  <si>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</si>
  <si>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</si>
  <si>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</si>
  <si>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</si>
  <si>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</si>
  <si>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</si>
  <si>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</si>
  <si>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</si>
  <si>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</si>
  <si>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</si>
  <si>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</si>
  <si>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</si>
  <si>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</si>
  <si>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</si>
  <si>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</si>
  <si>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</si>
  <si>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</si>
  <si>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</si>
  <si>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</si>
  <si>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</si>
  <si>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</si>
  <si>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</si>
  <si>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</si>
  <si>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</si>
  <si>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</si>
  <si>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</si>
  <si>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</si>
  <si>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</si>
  <si>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</si>
  <si>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</si>
  <si>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</si>
  <si>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</si>
  <si>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</si>
  <si>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</si>
  <si>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</si>
  <si>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</si>
  <si>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</si>
  <si>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</si>
  <si>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</si>
  <si>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</si>
  <si>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</si>
  <si>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</si>
  <si>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</si>
  <si>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</si>
  <si>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</si>
  <si>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</si>
  <si>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</si>
  <si>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</si>
  <si>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</si>
  <si>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</si>
  <si>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</si>
  <si>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</si>
  <si>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</si>
  <si>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</si>
  <si>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</si>
  <si>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</si>
  <si>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</si>
  <si>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</si>
  <si>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</si>
  <si>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</si>
  <si>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</si>
  <si>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</si>
  <si>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</si>
  <si>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</si>
  <si>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</si>
  <si>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</si>
  <si>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</si>
  <si>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</si>
  <si>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</si>
  <si>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</si>
  <si>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</si>
  <si>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</si>
  <si>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</si>
  <si>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</si>
  <si>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</si>
  <si>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</si>
  <si>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</si>
  <si>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</si>
  <si>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</si>
  <si>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</si>
  <si>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</si>
  <si>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</si>
  <si>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</si>
  <si>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</si>
  <si>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</si>
  <si>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</si>
  <si>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</si>
  <si>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</si>
  <si>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</si>
  <si>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</si>
  <si>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</si>
  <si>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</si>
  <si>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</si>
  <si>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</si>
  <si>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</si>
  <si>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</si>
  <si>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</si>
  <si>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</si>
  <si>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</si>
  <si>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</si>
  <si>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</si>
  <si>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</si>
  <si>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</si>
  <si>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</si>
  <si>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</si>
  <si>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</si>
  <si>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</si>
  <si>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</si>
  <si>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</si>
  <si>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</si>
  <si>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</si>
  <si>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</si>
  <si>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</si>
  <si>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</si>
  <si>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</si>
  <si>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</si>
  <si>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</si>
  <si>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</si>
  <si>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</si>
  <si>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</si>
  <si>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</si>
  <si>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</si>
  <si>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</si>
  <si>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</si>
  <si>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</si>
  <si>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</si>
  <si>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</si>
  <si>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</si>
  <si>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</si>
  <si>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</si>
  <si>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</si>
  <si>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</si>
  <si>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</si>
  <si>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</si>
  <si>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</si>
  <si>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</si>
  <si>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</si>
  <si>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</si>
  <si>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</si>
  <si>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</si>
  <si>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長野県富士見町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</si>
  <si>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</si>
  <si>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</si>
  <si>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</si>
  <si>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</si>
  <si>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</si>
  <si>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</si>
  <si>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</si>
  <si>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</si>
  <si>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</si>
  <si>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</si>
  <si>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</si>
  <si>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</si>
  <si>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</si>
  <si>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</si>
  <si>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</si>
  <si>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</si>
  <si>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</si>
  <si>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</si>
  <si>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</si>
  <si>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</si>
  <si>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</si>
  <si>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</si>
  <si>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</si>
  <si>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</si>
  <si>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</si>
  <si>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</si>
  <si>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</si>
  <si>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</si>
  <si>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</si>
  <si>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</si>
  <si>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</si>
  <si>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</si>
  <si>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</si>
  <si>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富士見町国民健康保険特別会計</t>
    <phoneticPr fontId="5"/>
  </si>
  <si>
    <t>富士見町後期高齢者医療特別会計</t>
    <phoneticPr fontId="5"/>
  </si>
  <si>
    <t>富士見町水道事業会計</t>
    <phoneticPr fontId="5"/>
  </si>
  <si>
    <t>法適用企業</t>
    <phoneticPr fontId="5"/>
  </si>
  <si>
    <t>富士見町下水道事業会計</t>
    <phoneticPr fontId="5"/>
  </si>
  <si>
    <t>富士見町観光施設貸付事業特別会計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</si>
  <si>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</si>
  <si>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</si>
  <si>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</si>
  <si>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</si>
  <si>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</si>
  <si>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</si>
  <si>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</si>
  <si>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</si>
  <si>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</si>
  <si>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</si>
  <si>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</si>
  <si>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</si>
  <si>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</si>
  <si>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</si>
  <si>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</si>
  <si>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</si>
  <si>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</si>
  <si>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</si>
  <si>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</si>
  <si>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</si>
  <si>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</si>
  <si>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</si>
  <si>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</si>
  <si>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</si>
  <si>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</si>
  <si>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</si>
  <si>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</si>
  <si>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</si>
  <si>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</si>
  <si>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</si>
  <si>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</si>
  <si>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</si>
  <si>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</si>
  <si>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</si>
  <si>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</si>
  <si>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</si>
  <si>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</si>
  <si>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</si>
  <si>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</si>
  <si>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</si>
  <si>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</si>
  <si>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</si>
  <si>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</si>
  <si>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</si>
  <si>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</si>
  <si>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</si>
  <si>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</si>
  <si>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</si>
  <si>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</si>
  <si>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</si>
  <si>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</si>
  <si>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</si>
  <si>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</si>
  <si>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</si>
  <si>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</si>
  <si>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</si>
  <si>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</si>
  <si>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</si>
  <si>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</si>
  <si>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</si>
  <si>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</si>
  <si>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</si>
  <si>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</si>
  <si>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</si>
  <si>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</si>
  <si>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</si>
  <si>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</si>
  <si>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</si>
  <si>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</si>
  <si>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</si>
  <si>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</si>
  <si>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</si>
  <si>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</si>
  <si>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</si>
  <si>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</si>
  <si>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</si>
  <si>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</si>
  <si>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</si>
  <si>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</si>
  <si>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</si>
  <si>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</si>
  <si>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</si>
  <si>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</si>
  <si>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</si>
  <si>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</si>
  <si>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</si>
  <si>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</si>
  <si>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</si>
  <si>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</si>
  <si>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</si>
  <si>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</si>
  <si>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</si>
  <si>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</si>
  <si>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</si>
  <si>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</si>
  <si>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</si>
  <si>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</si>
  <si>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</si>
  <si>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</si>
  <si>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</si>
  <si>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</si>
  <si>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</si>
  <si>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</si>
  <si>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</si>
  <si>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</si>
  <si>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</si>
  <si>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</si>
  <si>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</si>
  <si>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</si>
  <si>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</si>
  <si>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</si>
  <si>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</si>
  <si>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</si>
  <si>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</si>
  <si>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</si>
  <si>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</si>
  <si>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</si>
  <si>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</si>
  <si>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</si>
  <si>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</si>
  <si>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</si>
  <si>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</si>
  <si>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</si>
  <si>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</si>
  <si>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</si>
  <si>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</si>
  <si>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</si>
  <si>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</si>
  <si>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</si>
  <si>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</si>
  <si>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</si>
  <si>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</si>
  <si>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</si>
  <si>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</si>
  <si>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</si>
  <si>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</si>
  <si>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富士見町水道事業会計</t>
  </si>
  <si>
    <t>富士見町下水道事業会計</t>
  </si>
  <si>
    <t>一般会計</t>
  </si>
  <si>
    <t>富士見町国民健康保険特別会計</t>
  </si>
  <si>
    <t>富士見町観光施設貸付事業特別会計</t>
  </si>
  <si>
    <t>富士見町後期高齢者医療特別会計</t>
  </si>
  <si>
    <t>その他会計（赤字）</t>
  </si>
  <si>
    <t>その他会計（黒字）</t>
  </si>
  <si>
    <t>R01</t>
    <phoneticPr fontId="5"/>
  </si>
  <si>
    <t>R02</t>
    <phoneticPr fontId="5"/>
  </si>
  <si>
    <t>R03</t>
    <phoneticPr fontId="5"/>
  </si>
  <si>
    <t>R04</t>
    <phoneticPr fontId="5"/>
  </si>
  <si>
    <t>R05</t>
    <phoneticPr fontId="5"/>
  </si>
  <si>
    <t>（一社）富士見パノラマリゾート</t>
    <rPh sb="1" eb="3">
      <t>イッシャ</t>
    </rPh>
    <rPh sb="4" eb="7">
      <t>フジミ</t>
    </rPh>
    <phoneticPr fontId="10"/>
  </si>
  <si>
    <t>富士見メガソーラー（株）</t>
    <rPh sb="0" eb="3">
      <t>フジミ</t>
    </rPh>
    <phoneticPr fontId="10"/>
  </si>
  <si>
    <t>【諏訪広域連合】</t>
    <rPh sb="1" eb="3">
      <t>スワ</t>
    </rPh>
    <rPh sb="3" eb="5">
      <t>コウイキ</t>
    </rPh>
    <rPh sb="5" eb="7">
      <t>レンゴウ</t>
    </rPh>
    <phoneticPr fontId="10"/>
  </si>
  <si>
    <t>【南諏衛生施設組合】</t>
    <rPh sb="1" eb="2">
      <t>ミナミ</t>
    </rPh>
    <rPh sb="2" eb="3">
      <t>シュ</t>
    </rPh>
    <rPh sb="3" eb="5">
      <t>エイセイ</t>
    </rPh>
    <rPh sb="5" eb="7">
      <t>シセツ</t>
    </rPh>
    <rPh sb="7" eb="9">
      <t>クミアイ</t>
    </rPh>
    <phoneticPr fontId="10"/>
  </si>
  <si>
    <t>【諏訪南行政事務組合】</t>
    <rPh sb="1" eb="3">
      <t>スワ</t>
    </rPh>
    <rPh sb="3" eb="4">
      <t>ミナミ</t>
    </rPh>
    <rPh sb="4" eb="6">
      <t>ギョウセイ</t>
    </rPh>
    <rPh sb="6" eb="8">
      <t>ジム</t>
    </rPh>
    <rPh sb="8" eb="10">
      <t>クミアイ</t>
    </rPh>
    <phoneticPr fontId="10"/>
  </si>
  <si>
    <t>【長野県市町村自治振興組合（一般会計）】</t>
    <rPh sb="1" eb="4">
      <t>ナガノケン</t>
    </rPh>
    <rPh sb="4" eb="7">
      <t>シチョウソン</t>
    </rPh>
    <rPh sb="7" eb="9">
      <t>ジチ</t>
    </rPh>
    <rPh sb="9" eb="11">
      <t>シンコウ</t>
    </rPh>
    <rPh sb="11" eb="13">
      <t>クミアイ</t>
    </rPh>
    <rPh sb="14" eb="16">
      <t>イッパン</t>
    </rPh>
    <rPh sb="16" eb="18">
      <t>カイケイ</t>
    </rPh>
    <phoneticPr fontId="10"/>
  </si>
  <si>
    <t>【長野県後期高齢者医療広域連合】</t>
    <rPh sb="1" eb="4">
      <t>ナガノケン</t>
    </rPh>
    <rPh sb="4" eb="6">
      <t>コウキ</t>
    </rPh>
    <rPh sb="6" eb="9">
      <t>コウレイシャ</t>
    </rPh>
    <rPh sb="9" eb="11">
      <t>イリョウ</t>
    </rPh>
    <rPh sb="11" eb="13">
      <t>コウイキ</t>
    </rPh>
    <rPh sb="13" eb="15">
      <t>レンゴウ</t>
    </rPh>
    <phoneticPr fontId="10"/>
  </si>
  <si>
    <t>【長野県市町村総合事務組合】</t>
    <rPh sb="1" eb="4">
      <t>ナガノケン</t>
    </rPh>
    <rPh sb="4" eb="7">
      <t>シチョウソン</t>
    </rPh>
    <rPh sb="7" eb="9">
      <t>ソウゴウ</t>
    </rPh>
    <rPh sb="9" eb="11">
      <t>ジム</t>
    </rPh>
    <rPh sb="11" eb="13">
      <t>クミアイ</t>
    </rPh>
    <phoneticPr fontId="10"/>
  </si>
  <si>
    <t>【南信地域町村交通災害共済事務組合】</t>
    <rPh sb="1" eb="3">
      <t>ナンシン</t>
    </rPh>
    <rPh sb="3" eb="5">
      <t>チイキ</t>
    </rPh>
    <rPh sb="5" eb="7">
      <t>チョウソン</t>
    </rPh>
    <rPh sb="7" eb="9">
      <t>コウツウ</t>
    </rPh>
    <rPh sb="9" eb="11">
      <t>サイガイ</t>
    </rPh>
    <rPh sb="11" eb="13">
      <t>キョウサイ</t>
    </rPh>
    <rPh sb="13" eb="15">
      <t>ジム</t>
    </rPh>
    <rPh sb="15" eb="17">
      <t>クミアイ</t>
    </rPh>
    <phoneticPr fontId="10"/>
  </si>
  <si>
    <t>【長野県地方税滞納整理機構】</t>
    <rPh sb="1" eb="4">
      <t>ナガノケン</t>
    </rPh>
    <rPh sb="4" eb="6">
      <t>チホウ</t>
    </rPh>
    <rPh sb="6" eb="7">
      <t>ゼイ</t>
    </rPh>
    <rPh sb="7" eb="9">
      <t>タイノウ</t>
    </rPh>
    <rPh sb="9" eb="11">
      <t>セイリ</t>
    </rPh>
    <rPh sb="11" eb="13">
      <t>キコウ</t>
    </rPh>
    <phoneticPr fontId="10"/>
  </si>
  <si>
    <t>【諏訪広域公立大学事務組合】</t>
    <rPh sb="1" eb="3">
      <t>スワ</t>
    </rPh>
    <rPh sb="3" eb="5">
      <t>コウイキ</t>
    </rPh>
    <rPh sb="5" eb="7">
      <t>コウリツ</t>
    </rPh>
    <rPh sb="7" eb="9">
      <t>ダイガク</t>
    </rPh>
    <rPh sb="9" eb="11">
      <t>ジム</t>
    </rPh>
    <rPh sb="11" eb="13">
      <t>クミアイ</t>
    </rPh>
    <phoneticPr fontId="10"/>
  </si>
  <si>
    <t>　　一般会計</t>
    <rPh sb="2" eb="4">
      <t>イッパン</t>
    </rPh>
    <rPh sb="4" eb="6">
      <t>カイケイ</t>
    </rPh>
    <phoneticPr fontId="10"/>
  </si>
  <si>
    <t>　　救護施設八ヶ岳寮特別会計</t>
    <rPh sb="2" eb="4">
      <t>キュウゴ</t>
    </rPh>
    <rPh sb="4" eb="6">
      <t>シセツ</t>
    </rPh>
    <rPh sb="6" eb="9">
      <t>ヤツガタケ</t>
    </rPh>
    <rPh sb="9" eb="10">
      <t>リョウ</t>
    </rPh>
    <rPh sb="10" eb="12">
      <t>トクベツ</t>
    </rPh>
    <rPh sb="12" eb="14">
      <t>カイケイ</t>
    </rPh>
    <phoneticPr fontId="10"/>
  </si>
  <si>
    <t>　　介護保険特別会計</t>
    <rPh sb="2" eb="4">
      <t>カイゴ</t>
    </rPh>
    <rPh sb="4" eb="6">
      <t>ホケン</t>
    </rPh>
    <rPh sb="6" eb="8">
      <t>トクベツ</t>
    </rPh>
    <rPh sb="8" eb="10">
      <t>カイケイ</t>
    </rPh>
    <phoneticPr fontId="10"/>
  </si>
  <si>
    <t>　　諏訪広域消防特別会計</t>
    <rPh sb="2" eb="4">
      <t>スワ</t>
    </rPh>
    <rPh sb="4" eb="6">
      <t>コウイキ</t>
    </rPh>
    <rPh sb="6" eb="8">
      <t>ショウボウ</t>
    </rPh>
    <rPh sb="8" eb="10">
      <t>トクベツ</t>
    </rPh>
    <rPh sb="10" eb="12">
      <t>カイケイ</t>
    </rPh>
    <phoneticPr fontId="10"/>
  </si>
  <si>
    <t>　　ふるさと市町村圏基金事業特別会計</t>
    <rPh sb="6" eb="9">
      <t>シチョウソン</t>
    </rPh>
    <rPh sb="9" eb="10">
      <t>ケン</t>
    </rPh>
    <rPh sb="10" eb="12">
      <t>キキン</t>
    </rPh>
    <rPh sb="12" eb="14">
      <t>ジギョウ</t>
    </rPh>
    <rPh sb="14" eb="16">
      <t>トクベツ</t>
    </rPh>
    <rPh sb="16" eb="18">
      <t>カイケイ</t>
    </rPh>
    <phoneticPr fontId="10"/>
  </si>
  <si>
    <t>　　ごみ処理事業特別会計</t>
    <rPh sb="4" eb="6">
      <t>ショリ</t>
    </rPh>
    <rPh sb="6" eb="8">
      <t>ジギョウ</t>
    </rPh>
    <rPh sb="8" eb="10">
      <t>トクベツ</t>
    </rPh>
    <rPh sb="10" eb="12">
      <t>カイケイ</t>
    </rPh>
    <phoneticPr fontId="10"/>
  </si>
  <si>
    <t>　　後期高齢者医療事業会計</t>
    <rPh sb="2" eb="4">
      <t>コウキ</t>
    </rPh>
    <rPh sb="4" eb="7">
      <t>コウレイシャ</t>
    </rPh>
    <rPh sb="7" eb="9">
      <t>イリョウ</t>
    </rPh>
    <rPh sb="9" eb="11">
      <t>ジギョウ</t>
    </rPh>
    <rPh sb="11" eb="13">
      <t>カイケイ</t>
    </rPh>
    <phoneticPr fontId="10"/>
  </si>
  <si>
    <t>　　非常勤職員公務災害補償特別会計</t>
    <rPh sb="2" eb="5">
      <t>ヒジョウキン</t>
    </rPh>
    <rPh sb="5" eb="7">
      <t>ショクイン</t>
    </rPh>
    <rPh sb="7" eb="9">
      <t>コウム</t>
    </rPh>
    <rPh sb="9" eb="11">
      <t>サイガイ</t>
    </rPh>
    <rPh sb="11" eb="13">
      <t>ホショウ</t>
    </rPh>
    <rPh sb="13" eb="15">
      <t>トクベツ</t>
    </rPh>
    <rPh sb="15" eb="17">
      <t>カイケイ</t>
    </rPh>
    <phoneticPr fontId="10"/>
  </si>
  <si>
    <t>-</t>
    <phoneticPr fontId="2"/>
  </si>
  <si>
    <t>ふるさとみらい基金</t>
    <rPh sb="7" eb="9">
      <t>キキン</t>
    </rPh>
    <phoneticPr fontId="5"/>
  </si>
  <si>
    <t>地域福祉基金</t>
    <rPh sb="0" eb="4">
      <t>チイキフクシ</t>
    </rPh>
    <rPh sb="4" eb="6">
      <t>キキン</t>
    </rPh>
    <phoneticPr fontId="2"/>
  </si>
  <si>
    <t>有線放送施設更新基金</t>
    <rPh sb="0" eb="2">
      <t>ユウセン</t>
    </rPh>
    <rPh sb="2" eb="4">
      <t>ホウソウ</t>
    </rPh>
    <rPh sb="4" eb="6">
      <t>シセツ</t>
    </rPh>
    <rPh sb="6" eb="8">
      <t>コウシン</t>
    </rPh>
    <rPh sb="8" eb="10">
      <t>キキン</t>
    </rPh>
    <phoneticPr fontId="2"/>
  </si>
  <si>
    <t>義務教育施設整備基金</t>
    <rPh sb="0" eb="2">
      <t>ギム</t>
    </rPh>
    <rPh sb="2" eb="4">
      <t>キョウイク</t>
    </rPh>
    <rPh sb="4" eb="6">
      <t>シセツ</t>
    </rPh>
    <rPh sb="6" eb="8">
      <t>セイビ</t>
    </rPh>
    <rPh sb="8" eb="10">
      <t>キキン</t>
    </rPh>
    <phoneticPr fontId="2"/>
  </si>
  <si>
    <t>有線放送財政調整基金</t>
    <rPh sb="0" eb="2">
      <t>ユウセン</t>
    </rPh>
    <rPh sb="2" eb="4">
      <t>ホウソウ</t>
    </rPh>
    <rPh sb="4" eb="6">
      <t>ザイセイ</t>
    </rPh>
    <rPh sb="6" eb="8">
      <t>チョウセイ</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</si>
</sst>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177" fontId="35" fillId="6" borderId="125" xfId="12" applyNumberFormat="1" applyFont="1" applyFill="1" applyBorder="1" applyAlignment="1" applyProtection="1">
      <alignment horizontal="right" vertical="center" shrinkToFit="1"/>
      <protection locked="0"/>
    </xf>
    <xf numFmtId="177" fontId="35" fillId="6" borderId="146" xfId="12" applyNumberFormat="1" applyFont="1" applyFill="1" applyBorder="1" applyAlignment="1" applyProtection="1">
      <alignment horizontal="right" vertical="center" shrinkToFit="1"/>
      <protection locked="0"/>
    </xf>
    <xf numFmtId="177" fontId="35" fillId="6" borderId="126"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3531-4EC1-A1AC-A6AEDBDADF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44476</c:v>
                </c:pt>
                <c:pt idx="1">
                  <c:v>52584</c:v>
                </c:pt>
                <c:pt idx="2">
                  <c:v>52408</c:v>
                </c:pt>
                <c:pt idx="3">
                  <c:v>75963</c:v>
                </c:pt>
                <c:pt idx="4">
                  <c:v>77859</c:v>
                </c:pt>
              </c:numCache>
            </c:numRef>
          </c:val>
          <c:smooth val="0"/>
          <c:extLst>
            <c:ext xmlns:c16="http://schemas.microsoft.com/office/drawing/2014/chart" uri="{C3380CC4-5D6E-409C-BE32-E72D297353CC}">
              <c16:uniqueId val="{00000001-3531-4EC1-A1AC-A6AEDBDADF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7.02</c:v>
                </c:pt>
                <c:pt idx="1">
                  <c:v>11.1</c:v>
                </c:pt>
                <c:pt idx="2">
                  <c:v>17</c:v>
                </c:pt>
                <c:pt idx="3">
                  <c:v>12.94</c:v>
                </c:pt>
                <c:pt idx="4">
                  <c:v>14.14</c:v>
                </c:pt>
              </c:numCache>
            </c:numRef>
          </c:val>
          <c:extLst>
            <c:ext xmlns:c16="http://schemas.microsoft.com/office/drawing/2014/chart" uri="{C3380CC4-5D6E-409C-BE32-E72D297353CC}">
              <c16:uniqueId val="{00000000-4D1C-44FC-9C4B-FF827A6933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31.39</c:v>
                </c:pt>
                <c:pt idx="1">
                  <c:v>28.43</c:v>
                </c:pt>
                <c:pt idx="2">
                  <c:v>32.39</c:v>
                </c:pt>
                <c:pt idx="3">
                  <c:v>42.88</c:v>
                </c:pt>
                <c:pt idx="4">
                  <c:v>42.85</c:v>
                </c:pt>
              </c:numCache>
            </c:numRef>
          </c:val>
          <c:extLst>
            <c:ext xmlns:c16="http://schemas.microsoft.com/office/drawing/2014/chart" uri="{C3380CC4-5D6E-409C-BE32-E72D297353CC}">
              <c16:uniqueId val="{00000001-4D1C-44FC-9C4B-FF827A6933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1.99</c:v>
                </c:pt>
                <c:pt idx="1">
                  <c:v>3</c:v>
                </c:pt>
                <c:pt idx="2">
                  <c:v>11.97</c:v>
                </c:pt>
                <c:pt idx="3">
                  <c:v>4.78</c:v>
                </c:pt>
                <c:pt idx="4">
                  <c:v>1.41</c:v>
                </c:pt>
              </c:numCache>
            </c:numRef>
          </c:val>
          <c:smooth val="0"/>
          <c:extLst>
            <c:ext xmlns:c16="http://schemas.microsoft.com/office/drawing/2014/chart" uri="{C3380CC4-5D6E-409C-BE32-E72D297353CC}">
              <c16:uniqueId val="{00000002-4D1C-44FC-9C4B-FF827A6933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BA3-4E15-8712-873288F319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A3-4E15-8712-873288F319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BA3-4E15-8712-873288F319D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BA3-4E15-8712-873288F319DE}"/>
            </c:ext>
          </c:extLst>
        </c:ser>
        <c:ser>
          <c:idx val="4"/>
          <c:order val="4"/>
          <c:tx>
            <c:strRef>
              <c:f>データシート!$A$31</c:f>
              <c:strCache>
                <c:ptCount val="1"/>
                <c:pt idx="0">
                  <c:v>富士見町後期高齢者医療特別会計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7.0000000000000007E-2</c:v>
                </c:pt>
                <c:pt idx="4">
                  <c:v>#N/A</c:v>
                </c:pt>
                <c:pt idx="5">
                  <c:v>7.0000000000000007E-2</c:v>
                </c:pt>
                <c:pt idx="6">
                  <c:v>#N/A</c:v>
                </c:pt>
                <c:pt idx="7">
                  <c:v>0.09</c:v>
                </c:pt>
                <c:pt idx="8">
                  <c:v>#N/A</c:v>
                </c:pt>
                <c:pt idx="9">
                  <c:v>0.11</c:v>
                </c:pt>
              </c:numCache>
            </c:numRef>
          </c:val>
          <c:extLst>
            <c:ext xmlns:c16="http://schemas.microsoft.com/office/drawing/2014/chart" uri="{C3380CC4-5D6E-409C-BE32-E72D297353CC}">
              <c16:uniqueId val="{00000004-DBA3-4E15-8712-873288F319DE}"/>
            </c:ext>
          </c:extLst>
        </c:ser>
        <c:ser>
          <c:idx val="5"/>
          <c:order val="5"/>
          <c:tx>
            <c:strRef>
              <c:f>データシート!$A$32</c:f>
              <c:strCache>
                <c:ptCount val="1"/>
                <c:pt idx="0">
                  <c:v>富士見町観光施設貸付事業特別会計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c:v>
                </c:pt>
                <c:pt idx="2">
                  <c:v>#N/A</c:v>
                </c:pt>
                <c:pt idx="3">
                  <c:v>0.3</c:v>
                </c:pt>
                <c:pt idx="4">
                  <c:v>#N/A</c:v>
                </c:pt>
                <c:pt idx="5">
                  <c:v>0.23</c:v>
                </c:pt>
                <c:pt idx="6">
                  <c:v>#N/A</c:v>
                </c:pt>
                <c:pt idx="7">
                  <c:v>0.2</c:v>
                </c:pt>
                <c:pt idx="8">
                  <c:v>#N/A</c:v>
                </c:pt>
                <c:pt idx="9">
                  <c:v>0.39</c:v>
                </c:pt>
              </c:numCache>
            </c:numRef>
          </c:val>
          <c:extLst>
            <c:ext xmlns:c16="http://schemas.microsoft.com/office/drawing/2014/chart" uri="{C3380CC4-5D6E-409C-BE32-E72D297353CC}">
              <c16:uniqueId val="{00000005-DBA3-4E15-8712-873288F319DE}"/>
            </c:ext>
          </c:extLst>
        </c:ser>
        <c:ser>
          <c:idx val="6"/>
          <c:order val="6"/>
          <c:tx>
            <c:strRef>
              <c:f>データシート!$A$33</c:f>
              <c:strCache>
                <c:ptCount val="1"/>
                <c:pt idx="0">
                  <c:v>富士見町国民健康保険特別会計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6.36</c:v>
                </c:pt>
                <c:pt idx="2">
                  <c:v>#N/A</c:v>
                </c:pt>
                <c:pt idx="3">
                  <c:v>6.69</c:v>
                </c:pt>
                <c:pt idx="4">
                  <c:v>#N/A</c:v>
                </c:pt>
                <c:pt idx="5">
                  <c:v>6.9</c:v>
                </c:pt>
                <c:pt idx="6">
                  <c:v>#N/A</c:v>
                </c:pt>
                <c:pt idx="7">
                  <c:v>7.01</c:v>
                </c:pt>
                <c:pt idx="8">
                  <c:v>#N/A</c:v>
                </c:pt>
                <c:pt idx="9">
                  <c:v>6.63</c:v>
                </c:pt>
              </c:numCache>
            </c:numRef>
          </c:val>
          <c:extLst>
            <c:ext xmlns:c16="http://schemas.microsoft.com/office/drawing/2014/chart" uri="{C3380CC4-5D6E-409C-BE32-E72D297353CC}">
              <c16:uniqueId val="{00000006-DBA3-4E15-8712-873288F319D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7.02</c:v>
                </c:pt>
                <c:pt idx="2">
                  <c:v>#N/A</c:v>
                </c:pt>
                <c:pt idx="3">
                  <c:v>11.1</c:v>
                </c:pt>
                <c:pt idx="4">
                  <c:v>#N/A</c:v>
                </c:pt>
                <c:pt idx="5">
                  <c:v>17</c:v>
                </c:pt>
                <c:pt idx="6">
                  <c:v>#N/A</c:v>
                </c:pt>
                <c:pt idx="7">
                  <c:v>12.93</c:v>
                </c:pt>
                <c:pt idx="8">
                  <c:v>#N/A</c:v>
                </c:pt>
                <c:pt idx="9">
                  <c:v>14.14</c:v>
                </c:pt>
              </c:numCache>
            </c:numRef>
          </c:val>
          <c:extLst>
            <c:ext xmlns:c16="http://schemas.microsoft.com/office/drawing/2014/chart" uri="{C3380CC4-5D6E-409C-BE32-E72D297353CC}">
              <c16:uniqueId val="{00000007-DBA3-4E15-8712-873288F319DE}"/>
            </c:ext>
          </c:extLst>
        </c:ser>
        <c:ser>
          <c:idx val="8"/>
          <c:order val="8"/>
          <c:tx>
            <c:strRef>
              <c:f>データシート!$A$35</c:f>
              <c:strCache>
                <c:ptCount val="1"/>
                <c:pt idx="0">
                  <c:v>富士見町下水道事業会計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13.9</c:v>
                </c:pt>
                <c:pt idx="2">
                  <c:v>#N/A</c:v>
                </c:pt>
                <c:pt idx="3">
                  <c:v>14.09</c:v>
                </c:pt>
                <c:pt idx="4">
                  <c:v>#N/A</c:v>
                </c:pt>
                <c:pt idx="5">
                  <c:v>15.13</c:v>
                </c:pt>
                <c:pt idx="6">
                  <c:v>#N/A</c:v>
                </c:pt>
                <c:pt idx="7">
                  <c:v>17.09</c:v>
                </c:pt>
                <c:pt idx="8">
                  <c:v>#N/A</c:v>
                </c:pt>
                <c:pt idx="9">
                  <c:v>16.45</c:v>
                </c:pt>
              </c:numCache>
            </c:numRef>
          </c:val>
          <c:extLst>
            <c:ext xmlns:c16="http://schemas.microsoft.com/office/drawing/2014/chart" uri="{C3380CC4-5D6E-409C-BE32-E72D297353CC}">
              <c16:uniqueId val="{00000008-DBA3-4E15-8712-873288F319DE}"/>
            </c:ext>
          </c:extLst>
        </c:ser>
        <c:ser>
          <c:idx val="9"/>
          <c:order val="9"/>
          <c:tx>
            <c:strRef>
              <c:f>データシート!$A$36</c:f>
              <c:strCache>
                <c:ptCount val="1"/>
                <c:pt idx="0">
                  <c:v>富士見町水道事業会計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38.14</c:v>
                </c:pt>
                <c:pt idx="2">
                  <c:v>#N/A</c:v>
                </c:pt>
                <c:pt idx="3">
                  <c:v>34.25</c:v>
                </c:pt>
                <c:pt idx="4">
                  <c:v>#N/A</c:v>
                </c:pt>
                <c:pt idx="5">
                  <c:v>31.93</c:v>
                </c:pt>
                <c:pt idx="6">
                  <c:v>#N/A</c:v>
                </c:pt>
                <c:pt idx="7">
                  <c:v>29.46</c:v>
                </c:pt>
                <c:pt idx="8">
                  <c:v>#N/A</c:v>
                </c:pt>
                <c:pt idx="9">
                  <c:v>27.62</c:v>
                </c:pt>
              </c:numCache>
            </c:numRef>
          </c:val>
          <c:extLst>
            <c:ext xmlns:c16="http://schemas.microsoft.com/office/drawing/2014/chart" uri="{C3380CC4-5D6E-409C-BE32-E72D297353CC}">
              <c16:uniqueId val="{00000009-DBA3-4E15-8712-873288F319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933</c:v>
                </c:pt>
                <c:pt idx="5">
                  <c:v>933</c:v>
                </c:pt>
                <c:pt idx="8">
                  <c:v>903</c:v>
                </c:pt>
                <c:pt idx="11">
                  <c:v>862</c:v>
                </c:pt>
                <c:pt idx="14">
                  <c:v>796</c:v>
                </c:pt>
              </c:numCache>
            </c:numRef>
          </c:val>
          <c:extLst>
            <c:ext xmlns:c16="http://schemas.microsoft.com/office/drawing/2014/chart" uri="{C3380CC4-5D6E-409C-BE32-E72D297353CC}">
              <c16:uniqueId val="{00000000-7FF2-4E2D-ABE9-A817B48D75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F2-4E2D-ABE9-A817B48D75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54</c:v>
                </c:pt>
                <c:pt idx="3">
                  <c:v>53</c:v>
                </c:pt>
                <c:pt idx="6">
                  <c:v>53</c:v>
                </c:pt>
                <c:pt idx="9">
                  <c:v>22</c:v>
                </c:pt>
                <c:pt idx="12">
                  <c:v>0</c:v>
                </c:pt>
              </c:numCache>
            </c:numRef>
          </c:val>
          <c:extLst>
            <c:ext xmlns:c16="http://schemas.microsoft.com/office/drawing/2014/chart" uri="{C3380CC4-5D6E-409C-BE32-E72D297353CC}">
              <c16:uniqueId val="{00000002-7FF2-4E2D-ABE9-A817B48D75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24</c:v>
                </c:pt>
                <c:pt idx="6">
                  <c:v>25</c:v>
                </c:pt>
                <c:pt idx="9">
                  <c:v>32</c:v>
                </c:pt>
                <c:pt idx="12">
                  <c:v>42</c:v>
                </c:pt>
              </c:numCache>
            </c:numRef>
          </c:val>
          <c:extLst>
            <c:ext xmlns:c16="http://schemas.microsoft.com/office/drawing/2014/chart" uri="{C3380CC4-5D6E-409C-BE32-E72D297353CC}">
              <c16:uniqueId val="{00000003-7FF2-4E2D-ABE9-A817B48D75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505</c:v>
                </c:pt>
                <c:pt idx="3">
                  <c:v>445</c:v>
                </c:pt>
                <c:pt idx="6">
                  <c:v>443</c:v>
                </c:pt>
                <c:pt idx="9">
                  <c:v>441</c:v>
                </c:pt>
                <c:pt idx="12">
                  <c:v>478</c:v>
                </c:pt>
              </c:numCache>
            </c:numRef>
          </c:val>
          <c:extLst>
            <c:ext xmlns:c16="http://schemas.microsoft.com/office/drawing/2014/chart" uri="{C3380CC4-5D6E-409C-BE32-E72D297353CC}">
              <c16:uniqueId val="{00000004-7FF2-4E2D-ABE9-A817B48D75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F2-4E2D-ABE9-A817B48D75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F2-4E2D-ABE9-A817B48D75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537</c:v>
                </c:pt>
                <c:pt idx="3">
                  <c:v>543</c:v>
                </c:pt>
                <c:pt idx="6">
                  <c:v>573</c:v>
                </c:pt>
                <c:pt idx="9">
                  <c:v>628</c:v>
                </c:pt>
                <c:pt idx="12">
                  <c:v>708</c:v>
                </c:pt>
              </c:numCache>
            </c:numRef>
          </c:val>
          <c:extLst>
            <c:ext xmlns:c16="http://schemas.microsoft.com/office/drawing/2014/chart" uri="{C3380CC4-5D6E-409C-BE32-E72D297353CC}">
              <c16:uniqueId val="{00000007-7FF2-4E2D-ABE9-A817B48D75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185</c:v>
                </c:pt>
                <c:pt idx="2">
                  <c:v>#N/A</c:v>
                </c:pt>
                <c:pt idx="3">
                  <c:v>#N/A</c:v>
                </c:pt>
                <c:pt idx="4">
                  <c:v>132</c:v>
                </c:pt>
                <c:pt idx="5">
                  <c:v>#N/A</c:v>
                </c:pt>
                <c:pt idx="6">
                  <c:v>#N/A</c:v>
                </c:pt>
                <c:pt idx="7">
                  <c:v>191</c:v>
                </c:pt>
                <c:pt idx="8">
                  <c:v>#N/A</c:v>
                </c:pt>
                <c:pt idx="9">
                  <c:v>#N/A</c:v>
                </c:pt>
                <c:pt idx="10">
                  <c:v>261</c:v>
                </c:pt>
                <c:pt idx="11">
                  <c:v>#N/A</c:v>
                </c:pt>
                <c:pt idx="12">
                  <c:v>#N/A</c:v>
                </c:pt>
                <c:pt idx="13">
                  <c:v>432</c:v>
                </c:pt>
                <c:pt idx="14">
                  <c:v>#N/A</c:v>
                </c:pt>
              </c:numCache>
            </c:numRef>
          </c:val>
          <c:smooth val="0"/>
          <c:extLst>
            <c:ext xmlns:c16="http://schemas.microsoft.com/office/drawing/2014/chart" uri="{C3380CC4-5D6E-409C-BE32-E72D297353CC}">
              <c16:uniqueId val="{00000008-7FF2-4E2D-ABE9-A817B48D75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7051</c:v>
                </c:pt>
                <c:pt idx="5">
                  <c:v>6856</c:v>
                </c:pt>
                <c:pt idx="8">
                  <c:v>6722</c:v>
                </c:pt>
                <c:pt idx="11">
                  <c:v>6514</c:v>
                </c:pt>
                <c:pt idx="14">
                  <c:v>6377</c:v>
                </c:pt>
              </c:numCache>
            </c:numRef>
          </c:val>
          <c:extLst>
            <c:ext xmlns:c16="http://schemas.microsoft.com/office/drawing/2014/chart" uri="{C3380CC4-5D6E-409C-BE32-E72D297353CC}">
              <c16:uniqueId val="{00000000-FA65-4B8D-9DDF-C1BCDD3FC9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c:v>
                </c:pt>
                <c:pt idx="5">
                  <c:v>38</c:v>
                </c:pt>
                <c:pt idx="8">
                  <c:v>30</c:v>
                </c:pt>
                <c:pt idx="11">
                  <c:v>22</c:v>
                </c:pt>
                <c:pt idx="14">
                  <c:v>13</c:v>
                </c:pt>
              </c:numCache>
            </c:numRef>
          </c:val>
          <c:extLst>
            <c:ext xmlns:c16="http://schemas.microsoft.com/office/drawing/2014/chart" uri="{C3380CC4-5D6E-409C-BE32-E72D297353CC}">
              <c16:uniqueId val="{00000001-FA65-4B8D-9DDF-C1BCDD3FC9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3543</c:v>
                </c:pt>
                <c:pt idx="5">
                  <c:v>3528</c:v>
                </c:pt>
                <c:pt idx="8">
                  <c:v>3939</c:v>
                </c:pt>
                <c:pt idx="11">
                  <c:v>4490</c:v>
                </c:pt>
                <c:pt idx="14">
                  <c:v>4518</c:v>
                </c:pt>
              </c:numCache>
            </c:numRef>
          </c:val>
          <c:extLst>
            <c:ext xmlns:c16="http://schemas.microsoft.com/office/drawing/2014/chart" uri="{C3380CC4-5D6E-409C-BE32-E72D297353CC}">
              <c16:uniqueId val="{00000002-FA65-4B8D-9DDF-C1BCDD3FC9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65-4B8D-9DDF-C1BCDD3FC9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65-4B8D-9DDF-C1BCDD3FC9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200</c:v>
                </c:pt>
                <c:pt idx="6">
                  <c:v>188</c:v>
                </c:pt>
                <c:pt idx="9">
                  <c:v>166</c:v>
                </c:pt>
                <c:pt idx="12">
                  <c:v>145</c:v>
                </c:pt>
              </c:numCache>
            </c:numRef>
          </c:val>
          <c:extLst>
            <c:ext xmlns:c16="http://schemas.microsoft.com/office/drawing/2014/chart" uri="{C3380CC4-5D6E-409C-BE32-E72D297353CC}">
              <c16:uniqueId val="{00000005-FA65-4B8D-9DDF-C1BCDD3FC9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1242</c:v>
                </c:pt>
                <c:pt idx="3">
                  <c:v>1222</c:v>
                </c:pt>
                <c:pt idx="6">
                  <c:v>1198</c:v>
                </c:pt>
                <c:pt idx="9">
                  <c:v>1200</c:v>
                </c:pt>
                <c:pt idx="12">
                  <c:v>1194</c:v>
                </c:pt>
              </c:numCache>
            </c:numRef>
          </c:val>
          <c:extLst>
            <c:ext xmlns:c16="http://schemas.microsoft.com/office/drawing/2014/chart" uri="{C3380CC4-5D6E-409C-BE32-E72D297353CC}">
              <c16:uniqueId val="{00000006-FA65-4B8D-9DDF-C1BCDD3FC9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141</c:v>
                </c:pt>
                <c:pt idx="3">
                  <c:v>212</c:v>
                </c:pt>
                <c:pt idx="6">
                  <c:v>556</c:v>
                </c:pt>
                <c:pt idx="9">
                  <c:v>517</c:v>
                </c:pt>
                <c:pt idx="12">
                  <c:v>493</c:v>
                </c:pt>
              </c:numCache>
            </c:numRef>
          </c:val>
          <c:extLst>
            <c:ext xmlns:c16="http://schemas.microsoft.com/office/drawing/2014/chart" uri="{C3380CC4-5D6E-409C-BE32-E72D297353CC}">
              <c16:uniqueId val="{00000007-FA65-4B8D-9DDF-C1BCDD3FC9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2996</c:v>
                </c:pt>
                <c:pt idx="3">
                  <c:v>2496</c:v>
                </c:pt>
                <c:pt idx="6">
                  <c:v>2130</c:v>
                </c:pt>
                <c:pt idx="9">
                  <c:v>1715</c:v>
                </c:pt>
                <c:pt idx="12">
                  <c:v>1519</c:v>
                </c:pt>
              </c:numCache>
            </c:numRef>
          </c:val>
          <c:extLst>
            <c:ext xmlns:c16="http://schemas.microsoft.com/office/drawing/2014/chart" uri="{C3380CC4-5D6E-409C-BE32-E72D297353CC}">
              <c16:uniqueId val="{00000008-FA65-4B8D-9DDF-C1BCDD3FC9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128</c:v>
                </c:pt>
                <c:pt idx="3">
                  <c:v>75</c:v>
                </c:pt>
                <c:pt idx="6">
                  <c:v>22</c:v>
                </c:pt>
                <c:pt idx="9">
                  <c:v>0</c:v>
                </c:pt>
                <c:pt idx="12">
                  <c:v>0</c:v>
                </c:pt>
              </c:numCache>
            </c:numRef>
          </c:val>
          <c:extLst>
            <c:ext xmlns:c16="http://schemas.microsoft.com/office/drawing/2014/chart" uri="{C3380CC4-5D6E-409C-BE32-E72D297353CC}">
              <c16:uniqueId val="{00000009-FA65-4B8D-9DDF-C1BCDD3FC9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5489</c:v>
                </c:pt>
                <c:pt idx="3">
                  <c:v>5603</c:v>
                </c:pt>
                <c:pt idx="6">
                  <c:v>5764</c:v>
                </c:pt>
                <c:pt idx="9">
                  <c:v>5904</c:v>
                </c:pt>
                <c:pt idx="12">
                  <c:v>5812</c:v>
                </c:pt>
              </c:numCache>
            </c:numRef>
          </c:val>
          <c:extLst>
            <c:ext xmlns:c16="http://schemas.microsoft.com/office/drawing/2014/chart" uri="{C3380CC4-5D6E-409C-BE32-E72D297353CC}">
              <c16:uniqueId val="{0000000A-FA65-4B8D-9DDF-C1BCDD3FC9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A65-4B8D-9DDF-C1BCDD3FC9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1786</c:v>
                </c:pt>
                <c:pt idx="1">
                  <c:v>2288</c:v>
                </c:pt>
                <c:pt idx="2">
                  <c:v>2296</c:v>
                </c:pt>
              </c:numCache>
            </c:numRef>
          </c:val>
          <c:extLst>
            <c:ext xmlns:c16="http://schemas.microsoft.com/office/drawing/2014/chart" uri="{C3380CC4-5D6E-409C-BE32-E72D297353CC}">
              <c16:uniqueId val="{00000000-EED9-4D13-8828-1414F2ECC0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671</c:v>
                </c:pt>
                <c:pt idx="1">
                  <c:v>650</c:v>
                </c:pt>
                <c:pt idx="2">
                  <c:v>629</c:v>
                </c:pt>
              </c:numCache>
            </c:numRef>
          </c:val>
          <c:extLst>
            <c:ext xmlns:c16="http://schemas.microsoft.com/office/drawing/2014/chart" uri="{C3380CC4-5D6E-409C-BE32-E72D297353CC}">
              <c16:uniqueId val="{00000001-EED9-4D13-8828-1414F2ECC0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1417</c:v>
                </c:pt>
                <c:pt idx="1">
                  <c:v>1487</c:v>
                </c:pt>
                <c:pt idx="2">
                  <c:v>1528</c:v>
                </c:pt>
              </c:numCache>
            </c:numRef>
          </c:val>
          <c:extLst>
            <c:ext xmlns:c16="http://schemas.microsoft.com/office/drawing/2014/chart" uri="{C3380CC4-5D6E-409C-BE32-E72D297353CC}">
              <c16:uniqueId val="{00000002-EED9-4D13-8828-1414F2ECC0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14,209
13,873
144.76
10,249,433
9,335,208
757,786
5,358,803
5,800,630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類似団体平均を上回る税収があるため</a:t>
          </a:r>
          <a:r>
            <a:rPr kumimoji="1" lang="en-US" altLang="ja-JP" sz="1100">
              <a:solidFill>
                <a:schemeClr val="dk1"/>
              </a:solidFill>
              <a:effectLst/>
              <a:latin typeface="BIZ UDP明朝 Medium" panose="02020500000000000000" pitchFamily="18" charset="-128"/>
              <a:ea typeface="BIZ UDP明朝 Medium" panose="02020500000000000000" pitchFamily="18" charset="-128"/>
              <a:cs typeface="+mn-cs"/>
            </a:rPr>
            <a:t>0.52</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となっている。昨年度</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に続き</a:t>
          </a:r>
          <a:r>
            <a:rPr kumimoji="1" lang="en-US" altLang="ja-JP" sz="1100">
              <a:solidFill>
                <a:schemeClr val="dk1"/>
              </a:solidFill>
              <a:effectLst/>
              <a:latin typeface="BIZ UDP明朝 Medium" panose="02020500000000000000" pitchFamily="18" charset="-128"/>
              <a:ea typeface="BIZ UDP明朝 Medium" panose="02020500000000000000" pitchFamily="18" charset="-128"/>
              <a:cs typeface="+mn-cs"/>
            </a:rPr>
            <a:t>0.01</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ポイント減少したが、</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ほぼ</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横ばいで推移している。固定資産税は、大規模企業の償却資産</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償却</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により</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減少</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し</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たが</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、町民税は</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賃上げや労働時間の増加などから</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所得割</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が増加した。</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収入額は大きく増加していないが、</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コロナ禍</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からの脱却による各種事業の再開及び物価高騰の影響などから需要額が増加しており、</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財政力指数の減少に影響し</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ている</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。今後は、景気動向</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や更なる物価高騰</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にも注視していくとともに、税収を含めた</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更なる</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歳入の確保に努める。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156104</xdr:rowOff>
    </xdr:from>
    <xdr:to>
      <xdr:col>23</xdr:col>
      <xdr:colOff>133350</xdr:colOff>
      <xdr:row>42</xdr:row>
      <xdr:rowOff>166158</xdr:rowOff>
    </xdr:to>
    <xdr:cxnSp macro="">
      <xdr:nvCxnSpPr>
        <xdr:cNvPr id="72" name="直線コネクタ 71"/>
        <xdr:cNvCxnSpPr/>
      </xdr:nvCxnSpPr>
      <xdr:spPr>
        <a:xfrm>
          <a:off x="4114800" y="735700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73"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156104</xdr:rowOff>
    </xdr:to>
    <xdr:cxnSp macro="">
      <xdr:nvCxnSpPr>
        <xdr:cNvPr id="75" name="直線コネクタ 74"/>
        <xdr:cNvCxnSpPr/>
      </xdr:nvCxnSpPr>
      <xdr:spPr>
        <a:xfrm>
          <a:off x="3225800" y="73469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135996</xdr:rowOff>
    </xdr:from>
    <xdr:to>
      <xdr:col>15</xdr:col>
      <xdr:colOff>82550</xdr:colOff>
      <xdr:row>42</xdr:row>
      <xdr:rowOff>146050</xdr:rowOff>
    </xdr:to>
    <xdr:cxnSp macro="">
      <xdr:nvCxnSpPr>
        <xdr:cNvPr id="78" name="直線コネクタ 77"/>
        <xdr:cNvCxnSpPr/>
      </xdr:nvCxnSpPr>
      <xdr:spPr>
        <a:xfrm>
          <a:off x="2336800" y="73368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135996</xdr:rowOff>
    </xdr:to>
    <xdr:cxnSp macro="">
      <xdr:nvCxnSpPr>
        <xdr:cNvPr id="81" name="直線コネクタ 80"/>
        <xdr:cNvCxnSpPr/>
      </xdr:nvCxnSpPr>
      <xdr:spPr>
        <a:xfrm>
          <a:off x="1447800" y="73268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91" name="楕円 90"/>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92"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105304</xdr:rowOff>
    </xdr:from>
    <xdr:to>
      <xdr:col>19</xdr:col>
      <xdr:colOff>184150</xdr:colOff>
      <xdr:row>43</xdr:row>
      <xdr:rowOff>35454</xdr:rowOff>
    </xdr:to>
    <xdr:sp macro="" textlink="">
      <xdr:nvSpPr>
        <xdr:cNvPr id="93" name="楕円 92"/>
        <xdr:cNvSpPr/>
      </xdr:nvSpPr>
      <xdr:spPr>
        <a:xfrm>
          <a:off x="4064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45631</xdr:rowOff>
    </xdr:from>
    <xdr:ext cx="736600" cy="259045"/>
    <xdr:sp macro="" textlink="">
      <xdr:nvSpPr>
        <xdr:cNvPr id="94" name="テキスト ボックス 93"/>
        <xdr:cNvSpPr txBox="1"/>
      </xdr:nvSpPr>
      <xdr:spPr>
        <a:xfrm>
          <a:off x="3733800" y="707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5" name="楕円 94"/>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6" name="テキスト ボックス 9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85196</xdr:rowOff>
    </xdr:from>
    <xdr:to>
      <xdr:col>11</xdr:col>
      <xdr:colOff>82550</xdr:colOff>
      <xdr:row>43</xdr:row>
      <xdr:rowOff>15346</xdr:rowOff>
    </xdr:to>
    <xdr:sp macro="" textlink="">
      <xdr:nvSpPr>
        <xdr:cNvPr id="97" name="楕円 96"/>
        <xdr:cNvSpPr/>
      </xdr:nvSpPr>
      <xdr:spPr>
        <a:xfrm>
          <a:off x="22860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98" name="テキスト ボックス 97"/>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9" name="楕円 98"/>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100" name="テキスト ボックス 9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対前年比で</a:t>
          </a:r>
          <a:r>
            <a:rPr kumimoji="1" lang="en-US" altLang="ja-JP" sz="1100">
              <a:solidFill>
                <a:schemeClr val="dk1"/>
              </a:solidFill>
              <a:effectLst/>
              <a:latin typeface="BIZ UDP明朝 Medium" panose="02020500000000000000" pitchFamily="18" charset="-128"/>
              <a:ea typeface="BIZ UDP明朝 Medium" panose="02020500000000000000" pitchFamily="18" charset="-128"/>
              <a:cs typeface="+mn-cs"/>
            </a:rPr>
            <a:t>5.</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２ポイント増加し</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類似団体平均を</a:t>
          </a:r>
          <a:r>
            <a:rPr kumimoji="1" lang="en-US" altLang="ja-JP" sz="1100">
              <a:solidFill>
                <a:schemeClr val="dk1"/>
              </a:solidFill>
              <a:effectLst/>
              <a:latin typeface="BIZ UDP明朝 Medium" panose="02020500000000000000" pitchFamily="18" charset="-128"/>
              <a:ea typeface="BIZ UDP明朝 Medium" panose="02020500000000000000" pitchFamily="18" charset="-128"/>
              <a:cs typeface="+mn-cs"/>
            </a:rPr>
            <a:t>1.9</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ポイント</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下</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回</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った</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。経常収入では、臨時財政対策債が減少したが、</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交付税や</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税収が増加したことにより、一般財源収入</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額</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は増加している。経常支出では、</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人事院勧告による人件費の増加や起債を活用した大型事業実施により</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公債費</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が増加している。また、</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物価高騰の影響</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から、各事業の</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支出額</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も</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増加している。今後も</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人件費や公債費などの経常的支出が増加見込であるため、</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事務事業の点検と見直しを</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図り</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より一層の</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経費抑制に努める。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63</xdr:row>
      <xdr:rowOff>9737</xdr:rowOff>
    </xdr:to>
    <xdr:cxnSp macro="">
      <xdr:nvCxnSpPr>
        <xdr:cNvPr id="135" name="直線コネクタ 134"/>
        <xdr:cNvCxnSpPr/>
      </xdr:nvCxnSpPr>
      <xdr:spPr>
        <a:xfrm>
          <a:off x="4114800" y="10392833"/>
          <a:ext cx="8382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6350</xdr:rowOff>
    </xdr:from>
    <xdr:to>
      <xdr:col>19</xdr:col>
      <xdr:colOff>133350</xdr:colOff>
      <xdr:row>60</xdr:row>
      <xdr:rowOff>105833</xdr:rowOff>
    </xdr:to>
    <xdr:cxnSp macro="">
      <xdr:nvCxnSpPr>
        <xdr:cNvPr id="138" name="直線コネクタ 137"/>
        <xdr:cNvCxnSpPr/>
      </xdr:nvCxnSpPr>
      <xdr:spPr>
        <a:xfrm>
          <a:off x="3225800" y="9950450"/>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40" name="テキスト ボックス 139"/>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6350</xdr:rowOff>
    </xdr:from>
    <xdr:to>
      <xdr:col>15</xdr:col>
      <xdr:colOff>82550</xdr:colOff>
      <xdr:row>60</xdr:row>
      <xdr:rowOff>65617</xdr:rowOff>
    </xdr:to>
    <xdr:cxnSp macro="">
      <xdr:nvCxnSpPr>
        <xdr:cNvPr id="141" name="直線コネクタ 140"/>
        <xdr:cNvCxnSpPr/>
      </xdr:nvCxnSpPr>
      <xdr:spPr>
        <a:xfrm flipV="1">
          <a:off x="2336800" y="995045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65617</xdr:rowOff>
    </xdr:from>
    <xdr:to>
      <xdr:col>11</xdr:col>
      <xdr:colOff>31750</xdr:colOff>
      <xdr:row>61</xdr:row>
      <xdr:rowOff>30904</xdr:rowOff>
    </xdr:to>
    <xdr:cxnSp macro="">
      <xdr:nvCxnSpPr>
        <xdr:cNvPr id="144" name="直線コネクタ 143"/>
        <xdr:cNvCxnSpPr/>
      </xdr:nvCxnSpPr>
      <xdr:spPr>
        <a:xfrm flipV="1">
          <a:off x="1447800" y="1035261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6" name="テキスト ボックス 145"/>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8" name="テキスト ボックス 147"/>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4" name="楕円 153"/>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102464</xdr:rowOff>
    </xdr:from>
    <xdr:ext cx="762000" cy="259045"/>
    <xdr:sp macro="" textlink="">
      <xdr:nvSpPr>
        <xdr:cNvPr id="155" name="財政構造の弾力性該当値テキスト"/>
        <xdr:cNvSpPr txBox="1"/>
      </xdr:nvSpPr>
      <xdr:spPr>
        <a:xfrm>
          <a:off x="5041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55033</xdr:rowOff>
    </xdr:from>
    <xdr:to>
      <xdr:col>19</xdr:col>
      <xdr:colOff>184150</xdr:colOff>
      <xdr:row>60</xdr:row>
      <xdr:rowOff>156633</xdr:rowOff>
    </xdr:to>
    <xdr:sp macro="" textlink="">
      <xdr:nvSpPr>
        <xdr:cNvPr id="156" name="楕円 155"/>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166810</xdr:rowOff>
    </xdr:from>
    <xdr:ext cx="736600" cy="259045"/>
    <xdr:sp macro="" textlink="">
      <xdr:nvSpPr>
        <xdr:cNvPr id="157" name="テキスト ボックス 156"/>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127000</xdr:rowOff>
    </xdr:from>
    <xdr:to>
      <xdr:col>15</xdr:col>
      <xdr:colOff>133350</xdr:colOff>
      <xdr:row>58</xdr:row>
      <xdr:rowOff>57150</xdr:rowOff>
    </xdr:to>
    <xdr:sp macro="" textlink="">
      <xdr:nvSpPr>
        <xdr:cNvPr id="158" name="楕円 157"/>
        <xdr:cNvSpPr/>
      </xdr:nvSpPr>
      <xdr:spPr>
        <a:xfrm>
          <a:off x="3175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67327</xdr:rowOff>
    </xdr:from>
    <xdr:ext cx="762000" cy="259045"/>
    <xdr:sp macro="" textlink="">
      <xdr:nvSpPr>
        <xdr:cNvPr id="159" name="テキスト ボックス 158"/>
        <xdr:cNvSpPr txBox="1"/>
      </xdr:nvSpPr>
      <xdr:spPr>
        <a:xfrm>
          <a:off x="2844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14817</xdr:rowOff>
    </xdr:from>
    <xdr:to>
      <xdr:col>11</xdr:col>
      <xdr:colOff>82550</xdr:colOff>
      <xdr:row>60</xdr:row>
      <xdr:rowOff>116417</xdr:rowOff>
    </xdr:to>
    <xdr:sp macro="" textlink="">
      <xdr:nvSpPr>
        <xdr:cNvPr id="160" name="楕円 159"/>
        <xdr:cNvSpPr/>
      </xdr:nvSpPr>
      <xdr:spPr>
        <a:xfrm>
          <a:off x="2286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126594</xdr:rowOff>
    </xdr:from>
    <xdr:ext cx="762000" cy="259045"/>
    <xdr:sp macro="" textlink="">
      <xdr:nvSpPr>
        <xdr:cNvPr id="161" name="テキスト ボックス 160"/>
        <xdr:cNvSpPr txBox="1"/>
      </xdr:nvSpPr>
      <xdr:spPr>
        <a:xfrm>
          <a:off x="1955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62" name="楕円 161"/>
        <xdr:cNvSpPr/>
      </xdr:nvSpPr>
      <xdr:spPr>
        <a:xfrm>
          <a:off x="1397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91881</xdr:rowOff>
    </xdr:from>
    <xdr:ext cx="762000" cy="259045"/>
    <xdr:sp macro="" textlink="">
      <xdr:nvSpPr>
        <xdr:cNvPr id="163" name="テキスト ボックス 162"/>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類似団体平均より</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２</a:t>
          </a:r>
          <a:r>
            <a:rPr kumimoji="1" lang="en-US" altLang="ja-JP" sz="11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０３３</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円下回る結果となった。対前年比では</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１２</a:t>
          </a:r>
          <a:r>
            <a:rPr kumimoji="1" lang="en-US" altLang="ja-JP" sz="11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８７８</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円</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増加した。</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今後は、</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物価高騰</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による</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事業費</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の増加に伴い、人件費や物件費</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の</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増加が見込まれる。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54017</xdr:rowOff>
    </xdr:from>
    <xdr:to>
      <xdr:col>23</xdr:col>
      <xdr:colOff>133350</xdr:colOff>
      <xdr:row>82</xdr:row>
      <xdr:rowOff>98409</xdr:rowOff>
    </xdr:to>
    <xdr:cxnSp macro="">
      <xdr:nvCxnSpPr>
        <xdr:cNvPr id="200" name="直線コネクタ 199"/>
        <xdr:cNvCxnSpPr/>
      </xdr:nvCxnSpPr>
      <xdr:spPr>
        <a:xfrm>
          <a:off x="4114800" y="14112917"/>
          <a:ext cx="838200" cy="4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54017</xdr:rowOff>
    </xdr:from>
    <xdr:to>
      <xdr:col>19</xdr:col>
      <xdr:colOff>133350</xdr:colOff>
      <xdr:row>82</xdr:row>
      <xdr:rowOff>56809</xdr:rowOff>
    </xdr:to>
    <xdr:cxnSp macro="">
      <xdr:nvCxnSpPr>
        <xdr:cNvPr id="203" name="直線コネクタ 202"/>
        <xdr:cNvCxnSpPr/>
      </xdr:nvCxnSpPr>
      <xdr:spPr>
        <a:xfrm flipV="1">
          <a:off x="3225800" y="14112917"/>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47458</xdr:rowOff>
    </xdr:from>
    <xdr:to>
      <xdr:col>15</xdr:col>
      <xdr:colOff>82550</xdr:colOff>
      <xdr:row>82</xdr:row>
      <xdr:rowOff>56809</xdr:rowOff>
    </xdr:to>
    <xdr:cxnSp macro="">
      <xdr:nvCxnSpPr>
        <xdr:cNvPr id="206" name="直線コネクタ 205"/>
        <xdr:cNvCxnSpPr/>
      </xdr:nvCxnSpPr>
      <xdr:spPr>
        <a:xfrm>
          <a:off x="2336800" y="14106358"/>
          <a:ext cx="889000" cy="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126293</xdr:rowOff>
    </xdr:from>
    <xdr:to>
      <xdr:col>11</xdr:col>
      <xdr:colOff>31750</xdr:colOff>
      <xdr:row>82</xdr:row>
      <xdr:rowOff>47458</xdr:rowOff>
    </xdr:to>
    <xdr:cxnSp macro="">
      <xdr:nvCxnSpPr>
        <xdr:cNvPr id="209" name="直線コネクタ 208"/>
        <xdr:cNvCxnSpPr/>
      </xdr:nvCxnSpPr>
      <xdr:spPr>
        <a:xfrm>
          <a:off x="1447800" y="14013743"/>
          <a:ext cx="889000" cy="9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11" name="テキスト ボックス 210"/>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47609</xdr:rowOff>
    </xdr:from>
    <xdr:to>
      <xdr:col>23</xdr:col>
      <xdr:colOff>184150</xdr:colOff>
      <xdr:row>82</xdr:row>
      <xdr:rowOff>149209</xdr:rowOff>
    </xdr:to>
    <xdr:sp macro="" textlink="">
      <xdr:nvSpPr>
        <xdr:cNvPr id="219" name="楕円 218"/>
        <xdr:cNvSpPr/>
      </xdr:nvSpPr>
      <xdr:spPr>
        <a:xfrm>
          <a:off x="4902200" y="141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64136</xdr:rowOff>
    </xdr:from>
    <xdr:ext cx="762000" cy="259045"/>
    <xdr:sp macro="" textlink="">
      <xdr:nvSpPr>
        <xdr:cNvPr id="220" name="人件費・物件費等の状況該当値テキスト"/>
        <xdr:cNvSpPr txBox="1"/>
      </xdr:nvSpPr>
      <xdr:spPr>
        <a:xfrm>
          <a:off x="5041900" y="1395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3217</xdr:rowOff>
    </xdr:from>
    <xdr:to>
      <xdr:col>19</xdr:col>
      <xdr:colOff>184150</xdr:colOff>
      <xdr:row>82</xdr:row>
      <xdr:rowOff>104817</xdr:rowOff>
    </xdr:to>
    <xdr:sp macro="" textlink="">
      <xdr:nvSpPr>
        <xdr:cNvPr id="221" name="楕円 220"/>
        <xdr:cNvSpPr/>
      </xdr:nvSpPr>
      <xdr:spPr>
        <a:xfrm>
          <a:off x="4064000" y="140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114994</xdr:rowOff>
    </xdr:from>
    <xdr:ext cx="736600" cy="259045"/>
    <xdr:sp macro="" textlink="">
      <xdr:nvSpPr>
        <xdr:cNvPr id="222" name="テキスト ボックス 221"/>
        <xdr:cNvSpPr txBox="1"/>
      </xdr:nvSpPr>
      <xdr:spPr>
        <a:xfrm>
          <a:off x="3733800" y="13830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6009</xdr:rowOff>
    </xdr:from>
    <xdr:to>
      <xdr:col>15</xdr:col>
      <xdr:colOff>133350</xdr:colOff>
      <xdr:row>82</xdr:row>
      <xdr:rowOff>107609</xdr:rowOff>
    </xdr:to>
    <xdr:sp macro="" textlink="">
      <xdr:nvSpPr>
        <xdr:cNvPr id="223" name="楕円 222"/>
        <xdr:cNvSpPr/>
      </xdr:nvSpPr>
      <xdr:spPr>
        <a:xfrm>
          <a:off x="3175000" y="140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92386</xdr:rowOff>
    </xdr:from>
    <xdr:ext cx="762000" cy="259045"/>
    <xdr:sp macro="" textlink="">
      <xdr:nvSpPr>
        <xdr:cNvPr id="224" name="テキスト ボックス 223"/>
        <xdr:cNvSpPr txBox="1"/>
      </xdr:nvSpPr>
      <xdr:spPr>
        <a:xfrm>
          <a:off x="2844800" y="141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168108</xdr:rowOff>
    </xdr:from>
    <xdr:to>
      <xdr:col>11</xdr:col>
      <xdr:colOff>82550</xdr:colOff>
      <xdr:row>82</xdr:row>
      <xdr:rowOff>98258</xdr:rowOff>
    </xdr:to>
    <xdr:sp macro="" textlink="">
      <xdr:nvSpPr>
        <xdr:cNvPr id="225" name="楕円 224"/>
        <xdr:cNvSpPr/>
      </xdr:nvSpPr>
      <xdr:spPr>
        <a:xfrm>
          <a:off x="2286000" y="1405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83035</xdr:rowOff>
    </xdr:from>
    <xdr:ext cx="762000" cy="259045"/>
    <xdr:sp macro="" textlink="">
      <xdr:nvSpPr>
        <xdr:cNvPr id="226" name="テキスト ボックス 225"/>
        <xdr:cNvSpPr txBox="1"/>
      </xdr:nvSpPr>
      <xdr:spPr>
        <a:xfrm>
          <a:off x="1955800" y="14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75493</xdr:rowOff>
    </xdr:from>
    <xdr:to>
      <xdr:col>7</xdr:col>
      <xdr:colOff>31750</xdr:colOff>
      <xdr:row>82</xdr:row>
      <xdr:rowOff>5643</xdr:rowOff>
    </xdr:to>
    <xdr:sp macro="" textlink="">
      <xdr:nvSpPr>
        <xdr:cNvPr id="227" name="楕円 226"/>
        <xdr:cNvSpPr/>
      </xdr:nvSpPr>
      <xdr:spPr>
        <a:xfrm>
          <a:off x="1397000" y="139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15820</xdr:rowOff>
    </xdr:from>
    <xdr:ext cx="762000" cy="259045"/>
    <xdr:sp macro="" textlink="">
      <xdr:nvSpPr>
        <xdr:cNvPr id="228" name="テキスト ボックス 227"/>
        <xdr:cNvSpPr txBox="1"/>
      </xdr:nvSpPr>
      <xdr:spPr>
        <a:xfrm>
          <a:off x="1066800" y="1373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類似団体平均を</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２</a:t>
          </a:r>
          <a:r>
            <a:rPr kumimoji="1" lang="en-US" altLang="ja-JP" sz="11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５</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ポイント上回</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った。</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等級別職務基準表の</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運用方法の</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見直しにより</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当町の前年度比では１．７ポイント増加した。今後も計画的な職員採用等により年齢構成の不均等が解消されるよう努め、適正な管理を行う。</a:t>
          </a:r>
          <a:endParaRPr lang="ja-JP" altLang="ja-JP">
            <a:effectLst/>
            <a:latin typeface="BIZ UDP明朝 Medium" panose="02020500000000000000" pitchFamily="18" charset="-128"/>
            <a:ea typeface="BIZ UDP明朝 Medium" panose="02020500000000000000" pitchFamily="18"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56545</xdr:rowOff>
    </xdr:from>
    <xdr:to>
      <xdr:col>81</xdr:col>
      <xdr:colOff>44450</xdr:colOff>
      <xdr:row>88</xdr:row>
      <xdr:rowOff>80434</xdr:rowOff>
    </xdr:to>
    <xdr:cxnSp macro="">
      <xdr:nvCxnSpPr>
        <xdr:cNvPr id="264" name="直線コネクタ 263"/>
        <xdr:cNvCxnSpPr/>
      </xdr:nvCxnSpPr>
      <xdr:spPr>
        <a:xfrm>
          <a:off x="16179800" y="14972695"/>
          <a:ext cx="8382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5" name="給与水準   （国との比較）平均値テキスト"/>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113091</xdr:rowOff>
    </xdr:from>
    <xdr:to>
      <xdr:col>77</xdr:col>
      <xdr:colOff>44450</xdr:colOff>
      <xdr:row>87</xdr:row>
      <xdr:rowOff>56545</xdr:rowOff>
    </xdr:to>
    <xdr:cxnSp macro="">
      <xdr:nvCxnSpPr>
        <xdr:cNvPr id="267" name="直線コネクタ 266"/>
        <xdr:cNvCxnSpPr/>
      </xdr:nvCxnSpPr>
      <xdr:spPr>
        <a:xfrm>
          <a:off x="15290800" y="1485779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86</xdr:row>
      <xdr:rowOff>170543</xdr:rowOff>
    </xdr:to>
    <xdr:cxnSp macro="">
      <xdr:nvCxnSpPr>
        <xdr:cNvPr id="270" name="直線コネクタ 269"/>
        <xdr:cNvCxnSpPr/>
      </xdr:nvCxnSpPr>
      <xdr:spPr>
        <a:xfrm flipV="1">
          <a:off x="14401800" y="148577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22073</xdr:rowOff>
    </xdr:to>
    <xdr:cxnSp macro="">
      <xdr:nvCxnSpPr>
        <xdr:cNvPr id="273" name="直線コネクタ 272"/>
        <xdr:cNvCxnSpPr/>
      </xdr:nvCxnSpPr>
      <xdr:spPr>
        <a:xfrm flipV="1">
          <a:off x="13512800" y="149152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83" name="楕円 282"/>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84" name="給与水準   （国との比較）該当値テキスト"/>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85" name="楕円 284"/>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86" name="テキスト ボックス 285"/>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7" name="楕円 286"/>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8" name="テキスト ボックス 287"/>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9" name="楕円 288"/>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90" name="テキスト ボックス 289"/>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142723</xdr:rowOff>
    </xdr:from>
    <xdr:to>
      <xdr:col>64</xdr:col>
      <xdr:colOff>152400</xdr:colOff>
      <xdr:row>87</xdr:row>
      <xdr:rowOff>72873</xdr:rowOff>
    </xdr:to>
    <xdr:sp macro="" textlink="">
      <xdr:nvSpPr>
        <xdr:cNvPr id="291" name="楕円 290"/>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57650</xdr:rowOff>
    </xdr:from>
    <xdr:ext cx="762000" cy="259045"/>
    <xdr:sp macro="" textlink="">
      <xdr:nvSpPr>
        <xdr:cNvPr id="292" name="テキスト ボックス 291"/>
        <xdr:cNvSpPr txBox="1"/>
      </xdr:nvSpPr>
      <xdr:spPr>
        <a:xfrm>
          <a:off x="13131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類似団体平均を</a:t>
          </a:r>
          <a:r>
            <a:rPr kumimoji="1" lang="en-US" altLang="ja-JP" sz="1100">
              <a:solidFill>
                <a:schemeClr val="dk1"/>
              </a:solidFill>
              <a:effectLst/>
              <a:latin typeface="BIZ UDP明朝 Medium" panose="02020500000000000000" pitchFamily="18" charset="-128"/>
              <a:ea typeface="BIZ UDP明朝 Medium" panose="02020500000000000000" pitchFamily="18" charset="-128"/>
              <a:cs typeface="+mn-cs"/>
            </a:rPr>
            <a:t>0.23</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人上回る結果となった。人口は減少傾向にあ</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るが</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、町として必要な事業は増加している</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職員数はほぼ横ばいで推移しているため職員</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一人一人</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の負担は増加傾向にある。住民サービスの低下させることのないよう適正な人員配置を行い、長期的視野に立った業務委託など、定員管理計画と合わせて検討を行う。</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61</xdr:col>
      <xdr:colOff>6350</xdr:colOff>
      <xdr:row>54</xdr:row>
      <xdr:rowOff>139700</xdr:rowOff>
    </xdr:from>
    <xdr:ext cx="349839" cy="225703"/>
    <xdr:sp macro="" textlink="">
      <xdr:nvSpPr>
        <xdr:cNvPr id="306" name="テキスト ボックス 30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20562</xdr:rowOff>
    </xdr:from>
    <xdr:to>
      <xdr:col>81</xdr:col>
      <xdr:colOff>44450</xdr:colOff>
      <xdr:row>61</xdr:row>
      <xdr:rowOff>55033</xdr:rowOff>
    </xdr:to>
    <xdr:cxnSp macro="">
      <xdr:nvCxnSpPr>
        <xdr:cNvPr id="329" name="直線コネクタ 328"/>
        <xdr:cNvCxnSpPr/>
      </xdr:nvCxnSpPr>
      <xdr:spPr>
        <a:xfrm>
          <a:off x="16179800" y="1047901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0" name="定員管理の状況平均値テキスト"/>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4475</xdr:rowOff>
    </xdr:from>
    <xdr:to>
      <xdr:col>77</xdr:col>
      <xdr:colOff>44450</xdr:colOff>
      <xdr:row>61</xdr:row>
      <xdr:rowOff>20562</xdr:rowOff>
    </xdr:to>
    <xdr:cxnSp macro="">
      <xdr:nvCxnSpPr>
        <xdr:cNvPr id="332" name="直線コネクタ 331"/>
        <xdr:cNvCxnSpPr/>
      </xdr:nvCxnSpPr>
      <xdr:spPr>
        <a:xfrm>
          <a:off x="15290800" y="104629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4" name="テキスト ボックス 333"/>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170180</xdr:rowOff>
    </xdr:from>
    <xdr:to>
      <xdr:col>72</xdr:col>
      <xdr:colOff>203200</xdr:colOff>
      <xdr:row>61</xdr:row>
      <xdr:rowOff>4475</xdr:rowOff>
    </xdr:to>
    <xdr:cxnSp macro="">
      <xdr:nvCxnSpPr>
        <xdr:cNvPr id="335" name="直線コネクタ 334"/>
        <xdr:cNvCxnSpPr/>
      </xdr:nvCxnSpPr>
      <xdr:spPr>
        <a:xfrm>
          <a:off x="14401800" y="1045718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7" name="テキスト ボックス 336"/>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148348</xdr:rowOff>
    </xdr:from>
    <xdr:to>
      <xdr:col>68</xdr:col>
      <xdr:colOff>152400</xdr:colOff>
      <xdr:row>60</xdr:row>
      <xdr:rowOff>170180</xdr:rowOff>
    </xdr:to>
    <xdr:cxnSp macro="">
      <xdr:nvCxnSpPr>
        <xdr:cNvPr id="338" name="直線コネクタ 337"/>
        <xdr:cNvCxnSpPr/>
      </xdr:nvCxnSpPr>
      <xdr:spPr>
        <a:xfrm>
          <a:off x="13512800" y="10435348"/>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40" name="テキスト ボックス 339"/>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4233</xdr:rowOff>
    </xdr:from>
    <xdr:to>
      <xdr:col>81</xdr:col>
      <xdr:colOff>95250</xdr:colOff>
      <xdr:row>61</xdr:row>
      <xdr:rowOff>105833</xdr:rowOff>
    </xdr:to>
    <xdr:sp macro="" textlink="">
      <xdr:nvSpPr>
        <xdr:cNvPr id="348" name="楕円 347"/>
        <xdr:cNvSpPr/>
      </xdr:nvSpPr>
      <xdr:spPr>
        <a:xfrm>
          <a:off x="16967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147760</xdr:rowOff>
    </xdr:from>
    <xdr:ext cx="762000" cy="259045"/>
    <xdr:sp macro="" textlink="">
      <xdr:nvSpPr>
        <xdr:cNvPr id="349" name="定員管理の状況該当値テキスト"/>
        <xdr:cNvSpPr txBox="1"/>
      </xdr:nvSpPr>
      <xdr:spPr>
        <a:xfrm>
          <a:off x="17106900" y="1043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141212</xdr:rowOff>
    </xdr:from>
    <xdr:to>
      <xdr:col>77</xdr:col>
      <xdr:colOff>95250</xdr:colOff>
      <xdr:row>61</xdr:row>
      <xdr:rowOff>71362</xdr:rowOff>
    </xdr:to>
    <xdr:sp macro="" textlink="">
      <xdr:nvSpPr>
        <xdr:cNvPr id="350" name="楕円 349"/>
        <xdr:cNvSpPr/>
      </xdr:nvSpPr>
      <xdr:spPr>
        <a:xfrm>
          <a:off x="161290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56139</xdr:rowOff>
    </xdr:from>
    <xdr:ext cx="736600" cy="259045"/>
    <xdr:sp macro="" textlink="">
      <xdr:nvSpPr>
        <xdr:cNvPr id="351" name="テキスト ボックス 350"/>
        <xdr:cNvSpPr txBox="1"/>
      </xdr:nvSpPr>
      <xdr:spPr>
        <a:xfrm>
          <a:off x="15798800" y="10514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125125</xdr:rowOff>
    </xdr:from>
    <xdr:to>
      <xdr:col>73</xdr:col>
      <xdr:colOff>44450</xdr:colOff>
      <xdr:row>61</xdr:row>
      <xdr:rowOff>55275</xdr:rowOff>
    </xdr:to>
    <xdr:sp macro="" textlink="">
      <xdr:nvSpPr>
        <xdr:cNvPr id="352" name="楕円 351"/>
        <xdr:cNvSpPr/>
      </xdr:nvSpPr>
      <xdr:spPr>
        <a:xfrm>
          <a:off x="15240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40052</xdr:rowOff>
    </xdr:from>
    <xdr:ext cx="762000" cy="259045"/>
    <xdr:sp macro="" textlink="">
      <xdr:nvSpPr>
        <xdr:cNvPr id="353" name="テキスト ボックス 352"/>
        <xdr:cNvSpPr txBox="1"/>
      </xdr:nvSpPr>
      <xdr:spPr>
        <a:xfrm>
          <a:off x="14909800" y="1049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119380</xdr:rowOff>
    </xdr:from>
    <xdr:to>
      <xdr:col>68</xdr:col>
      <xdr:colOff>203200</xdr:colOff>
      <xdr:row>61</xdr:row>
      <xdr:rowOff>49530</xdr:rowOff>
    </xdr:to>
    <xdr:sp macro="" textlink="">
      <xdr:nvSpPr>
        <xdr:cNvPr id="354" name="楕円 353"/>
        <xdr:cNvSpPr/>
      </xdr:nvSpPr>
      <xdr:spPr>
        <a:xfrm>
          <a:off x="14351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55" name="テキスト ボックス 354"/>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97548</xdr:rowOff>
    </xdr:from>
    <xdr:to>
      <xdr:col>64</xdr:col>
      <xdr:colOff>152400</xdr:colOff>
      <xdr:row>61</xdr:row>
      <xdr:rowOff>27698</xdr:rowOff>
    </xdr:to>
    <xdr:sp macro="" textlink="">
      <xdr:nvSpPr>
        <xdr:cNvPr id="356" name="楕円 355"/>
        <xdr:cNvSpPr/>
      </xdr:nvSpPr>
      <xdr:spPr>
        <a:xfrm>
          <a:off x="13462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37875</xdr:rowOff>
    </xdr:from>
    <xdr:ext cx="762000" cy="259045"/>
    <xdr:sp macro="" textlink="">
      <xdr:nvSpPr>
        <xdr:cNvPr id="357" name="テキスト ボックス 356"/>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類似団体平均を</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２</a:t>
          </a:r>
          <a:r>
            <a:rPr kumimoji="1" lang="en-US" altLang="ja-JP" sz="1100">
              <a:solidFill>
                <a:schemeClr val="dk1"/>
              </a:solidFill>
              <a:effectLst/>
              <a:latin typeface="BIZ UDP明朝 Medium" panose="02020500000000000000" pitchFamily="18" charset="-128"/>
              <a:ea typeface="BIZ UDP明朝 Medium" panose="02020500000000000000" pitchFamily="18" charset="-128"/>
              <a:cs typeface="+mn-cs"/>
            </a:rPr>
            <a:t>.2</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ポイント下回っているが、当町の対前年比は</a:t>
          </a:r>
          <a:r>
            <a:rPr kumimoji="1" lang="en-US" altLang="ja-JP" sz="1100">
              <a:solidFill>
                <a:schemeClr val="dk1"/>
              </a:solidFill>
              <a:effectLst/>
              <a:latin typeface="BIZ UDP明朝 Medium" panose="02020500000000000000" pitchFamily="18" charset="-128"/>
              <a:ea typeface="BIZ UDP明朝 Medium" panose="02020500000000000000" pitchFamily="18" charset="-128"/>
              <a:cs typeface="+mn-cs"/>
            </a:rPr>
            <a:t>2.1</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ポイント増加した。長寿命化対策や防災対策に係る新規発行債が増加しており、今後も増加が見込まれるものの、当町及び一部事務組合の起債の償還は順調に進んでいる。今後も新たな地方債の発行は計画的に行い、公債費の適正化を図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61</xdr:col>
      <xdr:colOff>6350</xdr:colOff>
      <xdr:row>32</xdr:row>
      <xdr:rowOff>101600</xdr:rowOff>
    </xdr:from>
    <xdr:ext cx="298543" cy="225703"/>
    <xdr:sp macro="" textlink="">
      <xdr:nvSpPr>
        <xdr:cNvPr id="371" name="テキスト ボックス 37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39</xdr:row>
      <xdr:rowOff>26988</xdr:rowOff>
    </xdr:to>
    <xdr:cxnSp macro="">
      <xdr:nvCxnSpPr>
        <xdr:cNvPr id="395" name="直線コネクタ 394"/>
        <xdr:cNvCxnSpPr/>
      </xdr:nvCxnSpPr>
      <xdr:spPr>
        <a:xfrm>
          <a:off x="16179800" y="6502400"/>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37</xdr:row>
      <xdr:rowOff>158750</xdr:rowOff>
    </xdr:to>
    <xdr:cxnSp macro="">
      <xdr:nvCxnSpPr>
        <xdr:cNvPr id="398" name="直線コネクタ 397"/>
        <xdr:cNvCxnSpPr/>
      </xdr:nvCxnSpPr>
      <xdr:spPr>
        <a:xfrm>
          <a:off x="15290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37</xdr:row>
      <xdr:rowOff>138642</xdr:rowOff>
    </xdr:to>
    <xdr:cxnSp macro="">
      <xdr:nvCxnSpPr>
        <xdr:cNvPr id="401" name="直線コネクタ 400"/>
        <xdr:cNvCxnSpPr/>
      </xdr:nvCxnSpPr>
      <xdr:spPr>
        <a:xfrm flipV="1">
          <a:off x="14401800" y="64621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3" name="テキスト ボックス 402"/>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138642</xdr:rowOff>
    </xdr:from>
    <xdr:to>
      <xdr:col>68</xdr:col>
      <xdr:colOff>152400</xdr:colOff>
      <xdr:row>38</xdr:row>
      <xdr:rowOff>57679</xdr:rowOff>
    </xdr:to>
    <xdr:cxnSp macro="">
      <xdr:nvCxnSpPr>
        <xdr:cNvPr id="404" name="直線コネクタ 403"/>
        <xdr:cNvCxnSpPr/>
      </xdr:nvCxnSpPr>
      <xdr:spPr>
        <a:xfrm flipV="1">
          <a:off x="13512800" y="6482292"/>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6" name="テキスト ボックス 40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147638</xdr:rowOff>
    </xdr:from>
    <xdr:to>
      <xdr:col>81</xdr:col>
      <xdr:colOff>95250</xdr:colOff>
      <xdr:row>39</xdr:row>
      <xdr:rowOff>77788</xdr:rowOff>
    </xdr:to>
    <xdr:sp macro="" textlink="">
      <xdr:nvSpPr>
        <xdr:cNvPr id="414" name="楕円 413"/>
        <xdr:cNvSpPr/>
      </xdr:nvSpPr>
      <xdr:spPr>
        <a:xfrm>
          <a:off x="169672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164165</xdr:rowOff>
    </xdr:from>
    <xdr:ext cx="762000" cy="259045"/>
    <xdr:sp macro="" textlink="">
      <xdr:nvSpPr>
        <xdr:cNvPr id="415" name="公債費負担の状況該当値テキスト"/>
        <xdr:cNvSpPr txBox="1"/>
      </xdr:nvSpPr>
      <xdr:spPr>
        <a:xfrm>
          <a:off x="171069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16" name="楕円 415"/>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17" name="テキスト ボックス 416"/>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18" name="楕円 417"/>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19" name="テキスト ボックス 418"/>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87842</xdr:rowOff>
    </xdr:from>
    <xdr:to>
      <xdr:col>68</xdr:col>
      <xdr:colOff>203200</xdr:colOff>
      <xdr:row>38</xdr:row>
      <xdr:rowOff>17991</xdr:rowOff>
    </xdr:to>
    <xdr:sp macro="" textlink="">
      <xdr:nvSpPr>
        <xdr:cNvPr id="420" name="楕円 419"/>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28169</xdr:rowOff>
    </xdr:from>
    <xdr:ext cx="762000" cy="259045"/>
    <xdr:sp macro="" textlink="">
      <xdr:nvSpPr>
        <xdr:cNvPr id="421" name="テキスト ボックス 420"/>
        <xdr:cNvSpPr txBox="1"/>
      </xdr:nvSpPr>
      <xdr:spPr>
        <a:xfrm>
          <a:off x="14020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6879</xdr:rowOff>
    </xdr:from>
    <xdr:to>
      <xdr:col>64</xdr:col>
      <xdr:colOff>152400</xdr:colOff>
      <xdr:row>38</xdr:row>
      <xdr:rowOff>108479</xdr:rowOff>
    </xdr:to>
    <xdr:sp macro="" textlink="">
      <xdr:nvSpPr>
        <xdr:cNvPr id="422" name="楕円 421"/>
        <xdr:cNvSpPr/>
      </xdr:nvSpPr>
      <xdr:spPr>
        <a:xfrm>
          <a:off x="134620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118656</xdr:rowOff>
    </xdr:from>
    <xdr:ext cx="762000" cy="259045"/>
    <xdr:sp macro="" textlink="">
      <xdr:nvSpPr>
        <xdr:cNvPr id="423" name="テキスト ボックス 422"/>
        <xdr:cNvSpPr txBox="1"/>
      </xdr:nvSpPr>
      <xdr:spPr>
        <a:xfrm>
          <a:off x="13131800" y="629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平成</a:t>
          </a:r>
          <a:r>
            <a:rPr kumimoji="1" lang="en-US"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30</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年度から将来負担比率は算出されていない。起債の償還が着実に進んでいること、計画的な基金積立により基金残額が増加しているためである。今後は大型事業の増加に伴い、起債の借入額の増加が見込まれるが、継続的かつ計画的な基金積立を行い、後世への負担を軽減するよう財政の健全化を図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61</xdr:col>
      <xdr:colOff>6350</xdr:colOff>
      <xdr:row>10</xdr:row>
      <xdr:rowOff>63500</xdr:rowOff>
    </xdr:from>
    <xdr:ext cx="298543" cy="225703"/>
    <xdr:sp macro="" textlink="">
      <xdr:nvSpPr>
        <xdr:cNvPr id="437" name="テキスト ボックス 43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0" name="フローチャート: 判断 45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1" name="フローチャート: 判断 46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2" name="テキスト ボックス 46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3" name="フローチャート: 判断 462"/>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4" name="テキスト ボックス 463"/>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5" name="フローチャート: 判断 464"/>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6" name="テキスト ボックス 465"/>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7" name="フローチャート: 判断 466"/>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68" name="テキスト ボックス 467"/>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14,209
13,873
144.76
10,249,433
9,335,208
757,786
5,358,803
5,800,630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BIZ UDP明朝 Medium" panose="02020500000000000000" pitchFamily="18" charset="-128"/>
              <a:ea typeface="BIZ UDP明朝 Medium" panose="02020500000000000000" pitchFamily="18" charset="-128"/>
            </a:rPr>
            <a:t>類似団体平均を</a:t>
          </a:r>
          <a:r>
            <a:rPr kumimoji="1" lang="en-US" altLang="ja-JP" sz="1100">
              <a:latin typeface="BIZ UDP明朝 Medium" panose="02020500000000000000" pitchFamily="18" charset="-128"/>
              <a:ea typeface="BIZ UDP明朝 Medium" panose="02020500000000000000" pitchFamily="18" charset="-128"/>
            </a:rPr>
            <a:t>1.6</a:t>
          </a:r>
          <a:r>
            <a:rPr kumimoji="1" lang="ja-JP" altLang="en-US" sz="1100">
              <a:latin typeface="BIZ UDP明朝 Medium" panose="02020500000000000000" pitchFamily="18" charset="-128"/>
              <a:ea typeface="BIZ UDP明朝 Medium" panose="02020500000000000000" pitchFamily="18" charset="-128"/>
            </a:rPr>
            <a:t>ポイント上回り、前年比では</a:t>
          </a:r>
          <a:r>
            <a:rPr kumimoji="1" lang="en-US" altLang="ja-JP" sz="1100">
              <a:latin typeface="BIZ UDP明朝 Medium" panose="02020500000000000000" pitchFamily="18" charset="-128"/>
              <a:ea typeface="BIZ UDP明朝 Medium" panose="02020500000000000000" pitchFamily="18" charset="-128"/>
            </a:rPr>
            <a:t>1.7</a:t>
          </a:r>
          <a:r>
            <a:rPr kumimoji="1" lang="ja-JP" altLang="en-US" sz="1100">
              <a:latin typeface="BIZ UDP明朝 Medium" panose="02020500000000000000" pitchFamily="18" charset="-128"/>
              <a:ea typeface="BIZ UDP明朝 Medium" panose="02020500000000000000" pitchFamily="18" charset="-128"/>
            </a:rPr>
            <a:t>ポイント増加した。</a:t>
          </a:r>
          <a:r>
            <a:rPr kumimoji="1" lang="en-US" altLang="ja-JP" sz="1100">
              <a:latin typeface="BIZ UDP明朝 Medium" panose="02020500000000000000" pitchFamily="18" charset="-128"/>
              <a:ea typeface="BIZ UDP明朝 Medium" panose="02020500000000000000" pitchFamily="18" charset="-128"/>
            </a:rPr>
            <a:t>R2</a:t>
          </a:r>
          <a:r>
            <a:rPr kumimoji="1" lang="ja-JP" altLang="en-US" sz="1100">
              <a:latin typeface="BIZ UDP明朝 Medium" panose="02020500000000000000" pitchFamily="18" charset="-128"/>
              <a:ea typeface="BIZ UDP明朝 Medium" panose="02020500000000000000" pitchFamily="18" charset="-128"/>
            </a:rPr>
            <a:t>年度から、会計年度任用職員の導入により人件費が増加し、会計年度任用職員数も増加傾向にある。また、人事院勧告により職員全体の人件費も増加傾向にあり、今後も増加が見込まれることから適正な定員管理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107950</xdr:rowOff>
    </xdr:to>
    <xdr:cxnSp macro="">
      <xdr:nvCxnSpPr>
        <xdr:cNvPr id="66" name="直線コネクタ 65"/>
        <xdr:cNvCxnSpPr/>
      </xdr:nvCxnSpPr>
      <xdr:spPr>
        <a:xfrm>
          <a:off x="3987800" y="63220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149860</xdr:rowOff>
    </xdr:to>
    <xdr:cxnSp macro="">
      <xdr:nvCxnSpPr>
        <xdr:cNvPr id="69" name="直線コネクタ 68"/>
        <xdr:cNvCxnSpPr/>
      </xdr:nvCxnSpPr>
      <xdr:spPr>
        <a:xfrm>
          <a:off x="3098800" y="626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165100</xdr:rowOff>
    </xdr:to>
    <xdr:cxnSp macro="">
      <xdr:nvCxnSpPr>
        <xdr:cNvPr id="72" name="直線コネクタ 71"/>
        <xdr:cNvCxnSpPr/>
      </xdr:nvCxnSpPr>
      <xdr:spPr>
        <a:xfrm flipV="1">
          <a:off x="2209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36</xdr:row>
      <xdr:rowOff>165100</xdr:rowOff>
    </xdr:to>
    <xdr:cxnSp macro="">
      <xdr:nvCxnSpPr>
        <xdr:cNvPr id="75" name="直線コネクタ 74"/>
        <xdr:cNvCxnSpPr/>
      </xdr:nvCxnSpPr>
      <xdr:spPr>
        <a:xfrm>
          <a:off x="1320800" y="60782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132097</xdr:rowOff>
    </xdr:from>
    <xdr:ext cx="762000" cy="259045"/>
    <xdr:sp macro="" textlink="">
      <xdr:nvSpPr>
        <xdr:cNvPr id="90" name="テキスト ボックス 89"/>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類似団体平均を</a:t>
          </a:r>
          <a:r>
            <a:rPr kumimoji="1" lang="en-US"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0.9</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ポイント上回っている。</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継続的な施設管理に係る委託費などに</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多額の費用を要している</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が、</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前年比では</a:t>
          </a:r>
          <a:r>
            <a:rPr kumimoji="1" lang="en-US"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0.2</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ポイント</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減少</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している。</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事業の見直しを行うとともに、需用費などの</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抑制に努める。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xdr:rowOff>
    </xdr:from>
    <xdr:to>
      <xdr:col>82</xdr:col>
      <xdr:colOff>107950</xdr:colOff>
      <xdr:row>16</xdr:row>
      <xdr:rowOff>12700</xdr:rowOff>
    </xdr:to>
    <xdr:cxnSp macro="">
      <xdr:nvCxnSpPr>
        <xdr:cNvPr id="123" name="直線コネクタ 122"/>
        <xdr:cNvCxnSpPr/>
      </xdr:nvCxnSpPr>
      <xdr:spPr>
        <a:xfrm flipV="1">
          <a:off x="15671800" y="2744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58420</xdr:rowOff>
    </xdr:from>
    <xdr:to>
      <xdr:col>78</xdr:col>
      <xdr:colOff>69850</xdr:colOff>
      <xdr:row>16</xdr:row>
      <xdr:rowOff>12700</xdr:rowOff>
    </xdr:to>
    <xdr:cxnSp macro="">
      <xdr:nvCxnSpPr>
        <xdr:cNvPr id="126" name="直線コネクタ 125"/>
        <xdr:cNvCxnSpPr/>
      </xdr:nvCxnSpPr>
      <xdr:spPr>
        <a:xfrm>
          <a:off x="14782800" y="26301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58420</xdr:rowOff>
    </xdr:from>
    <xdr:to>
      <xdr:col>73</xdr:col>
      <xdr:colOff>180975</xdr:colOff>
      <xdr:row>15</xdr:row>
      <xdr:rowOff>149860</xdr:rowOff>
    </xdr:to>
    <xdr:cxnSp macro="">
      <xdr:nvCxnSpPr>
        <xdr:cNvPr id="129" name="直線コネクタ 128"/>
        <xdr:cNvCxnSpPr/>
      </xdr:nvCxnSpPr>
      <xdr:spPr>
        <a:xfrm flipV="1">
          <a:off x="13893800" y="26301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149860</xdr:rowOff>
    </xdr:from>
    <xdr:to>
      <xdr:col>69</xdr:col>
      <xdr:colOff>92075</xdr:colOff>
      <xdr:row>17</xdr:row>
      <xdr:rowOff>24130</xdr:rowOff>
    </xdr:to>
    <xdr:cxnSp macro="">
      <xdr:nvCxnSpPr>
        <xdr:cNvPr id="132" name="直線コネクタ 131"/>
        <xdr:cNvCxnSpPr/>
      </xdr:nvCxnSpPr>
      <xdr:spPr>
        <a:xfrm flipV="1">
          <a:off x="13004800" y="27216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121920</xdr:rowOff>
    </xdr:from>
    <xdr:to>
      <xdr:col>82</xdr:col>
      <xdr:colOff>158750</xdr:colOff>
      <xdr:row>16</xdr:row>
      <xdr:rowOff>52070</xdr:rowOff>
    </xdr:to>
    <xdr:sp macro="" textlink="">
      <xdr:nvSpPr>
        <xdr:cNvPr id="142" name="楕円 141"/>
        <xdr:cNvSpPr/>
      </xdr:nvSpPr>
      <xdr:spPr>
        <a:xfrm>
          <a:off x="164592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93997</xdr:rowOff>
    </xdr:from>
    <xdr:ext cx="762000" cy="259045"/>
    <xdr:sp macro="" textlink="">
      <xdr:nvSpPr>
        <xdr:cNvPr id="143" name="物件費該当値テキスト"/>
        <xdr:cNvSpPr txBox="1"/>
      </xdr:nvSpPr>
      <xdr:spPr>
        <a:xfrm>
          <a:off x="16598900" y="26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4" name="楕円 143"/>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5" name="テキスト ボックス 144"/>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xdr:rowOff>
    </xdr:from>
    <xdr:to>
      <xdr:col>74</xdr:col>
      <xdr:colOff>31750</xdr:colOff>
      <xdr:row>15</xdr:row>
      <xdr:rowOff>109220</xdr:rowOff>
    </xdr:to>
    <xdr:sp macro="" textlink="">
      <xdr:nvSpPr>
        <xdr:cNvPr id="146" name="楕円 145"/>
        <xdr:cNvSpPr/>
      </xdr:nvSpPr>
      <xdr:spPr>
        <a:xfrm>
          <a:off x="14732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93997</xdr:rowOff>
    </xdr:from>
    <xdr:ext cx="762000" cy="259045"/>
    <xdr:sp macro="" textlink="">
      <xdr:nvSpPr>
        <xdr:cNvPr id="147" name="テキスト ボックス 146"/>
        <xdr:cNvSpPr txBox="1"/>
      </xdr:nvSpPr>
      <xdr:spPr>
        <a:xfrm>
          <a:off x="14401800" y="26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99060</xdr:rowOff>
    </xdr:from>
    <xdr:to>
      <xdr:col>69</xdr:col>
      <xdr:colOff>142875</xdr:colOff>
      <xdr:row>16</xdr:row>
      <xdr:rowOff>29210</xdr:rowOff>
    </xdr:to>
    <xdr:sp macro="" textlink="">
      <xdr:nvSpPr>
        <xdr:cNvPr id="148" name="楕円 147"/>
        <xdr:cNvSpPr/>
      </xdr:nvSpPr>
      <xdr:spPr>
        <a:xfrm>
          <a:off x="13843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13987</xdr:rowOff>
    </xdr:from>
    <xdr:ext cx="762000" cy="259045"/>
    <xdr:sp macro="" textlink="">
      <xdr:nvSpPr>
        <xdr:cNvPr id="149" name="テキスト ボックス 148"/>
        <xdr:cNvSpPr txBox="1"/>
      </xdr:nvSpPr>
      <xdr:spPr>
        <a:xfrm>
          <a:off x="135128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0" name="楕円 149"/>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1" name="テキスト ボックス 150"/>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類似団体平均を</a:t>
          </a:r>
          <a:r>
            <a:rPr kumimoji="1" lang="en-US"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1.4</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ポイント下回っており、類似団体の中でも少なく、適正に行われているものと判断できるが、今後は多様な町民ニーズにより増加することも予想されるため、各種手当等のための資格審査を適正に行う必要があ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165100</xdr:rowOff>
    </xdr:to>
    <xdr:cxnSp macro="">
      <xdr:nvCxnSpPr>
        <xdr:cNvPr id="184" name="直線コネクタ 183"/>
        <xdr:cNvCxnSpPr/>
      </xdr:nvCxnSpPr>
      <xdr:spPr>
        <a:xfrm>
          <a:off x="3987800" y="934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87" name="直線コネクタ 186"/>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127000</xdr:rowOff>
    </xdr:to>
    <xdr:cxnSp macro="">
      <xdr:nvCxnSpPr>
        <xdr:cNvPr id="190" name="直線コネクタ 189"/>
        <xdr:cNvCxnSpPr/>
      </xdr:nvCxnSpPr>
      <xdr:spPr>
        <a:xfrm flipV="1">
          <a:off x="2209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50800</xdr:rowOff>
    </xdr:to>
    <xdr:cxnSp macro="">
      <xdr:nvCxnSpPr>
        <xdr:cNvPr id="193" name="直線コネクタ 192"/>
        <xdr:cNvCxnSpPr/>
      </xdr:nvCxnSpPr>
      <xdr:spPr>
        <a:xfrm flipV="1">
          <a:off x="1320800" y="938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3" name="楕円 202"/>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4"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5" name="楕円 204"/>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6" name="テキスト ボックス 20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7" name="楕円 206"/>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8" name="テキスト ボックス 207"/>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9" name="楕円 208"/>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0" name="テキスト ボックス 209"/>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1" name="楕円 210"/>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2" name="テキスト ボックス 211"/>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類似団体平均を</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１</a:t>
          </a:r>
          <a:r>
            <a:rPr kumimoji="1" lang="en-US"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４</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ポイント下回っており、類似団体の中では少ない値となっている。その他の主なものに繰出金が挙げられるが、下水道事業会計は地方公営企業法を適用している</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ことから</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負担金として処理され、繰出金に含まれないためである。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56</xdr:row>
      <xdr:rowOff>1815</xdr:rowOff>
    </xdr:to>
    <xdr:cxnSp macro="">
      <xdr:nvCxnSpPr>
        <xdr:cNvPr id="247" name="直線コネクタ 246"/>
        <xdr:cNvCxnSpPr/>
      </xdr:nvCxnSpPr>
      <xdr:spPr>
        <a:xfrm>
          <a:off x="15671800" y="95594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64407</xdr:rowOff>
    </xdr:from>
    <xdr:to>
      <xdr:col>78</xdr:col>
      <xdr:colOff>69850</xdr:colOff>
      <xdr:row>55</xdr:row>
      <xdr:rowOff>129722</xdr:rowOff>
    </xdr:to>
    <xdr:cxnSp macro="">
      <xdr:nvCxnSpPr>
        <xdr:cNvPr id="250" name="直線コネクタ 249"/>
        <xdr:cNvCxnSpPr/>
      </xdr:nvCxnSpPr>
      <xdr:spPr>
        <a:xfrm>
          <a:off x="14782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64407</xdr:rowOff>
    </xdr:from>
    <xdr:to>
      <xdr:col>73</xdr:col>
      <xdr:colOff>180975</xdr:colOff>
      <xdr:row>55</xdr:row>
      <xdr:rowOff>107950</xdr:rowOff>
    </xdr:to>
    <xdr:cxnSp macro="">
      <xdr:nvCxnSpPr>
        <xdr:cNvPr id="253" name="直線コネクタ 252"/>
        <xdr:cNvCxnSpPr/>
      </xdr:nvCxnSpPr>
      <xdr:spPr>
        <a:xfrm flipV="1">
          <a:off x="13893800" y="949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97065</xdr:rowOff>
    </xdr:from>
    <xdr:to>
      <xdr:col>69</xdr:col>
      <xdr:colOff>92075</xdr:colOff>
      <xdr:row>55</xdr:row>
      <xdr:rowOff>107950</xdr:rowOff>
    </xdr:to>
    <xdr:cxnSp macro="">
      <xdr:nvCxnSpPr>
        <xdr:cNvPr id="256" name="直線コネクタ 255"/>
        <xdr:cNvCxnSpPr/>
      </xdr:nvCxnSpPr>
      <xdr:spPr>
        <a:xfrm>
          <a:off x="13004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66" name="楕円 265"/>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67" name="その他該当値テキスト"/>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78922</xdr:rowOff>
    </xdr:from>
    <xdr:to>
      <xdr:col>78</xdr:col>
      <xdr:colOff>120650</xdr:colOff>
      <xdr:row>56</xdr:row>
      <xdr:rowOff>9072</xdr:rowOff>
    </xdr:to>
    <xdr:sp macro="" textlink="">
      <xdr:nvSpPr>
        <xdr:cNvPr id="268" name="楕円 267"/>
        <xdr:cNvSpPr/>
      </xdr:nvSpPr>
      <xdr:spPr>
        <a:xfrm>
          <a:off x="15621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19249</xdr:rowOff>
    </xdr:from>
    <xdr:ext cx="736600" cy="259045"/>
    <xdr:sp macro="" textlink="">
      <xdr:nvSpPr>
        <xdr:cNvPr id="269" name="テキスト ボックス 268"/>
        <xdr:cNvSpPr txBox="1"/>
      </xdr:nvSpPr>
      <xdr:spPr>
        <a:xfrm>
          <a:off x="15290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13607</xdr:rowOff>
    </xdr:from>
    <xdr:to>
      <xdr:col>74</xdr:col>
      <xdr:colOff>31750</xdr:colOff>
      <xdr:row>55</xdr:row>
      <xdr:rowOff>115207</xdr:rowOff>
    </xdr:to>
    <xdr:sp macro="" textlink="">
      <xdr:nvSpPr>
        <xdr:cNvPr id="270" name="楕円 269"/>
        <xdr:cNvSpPr/>
      </xdr:nvSpPr>
      <xdr:spPr>
        <a:xfrm>
          <a:off x="14732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125384</xdr:rowOff>
    </xdr:from>
    <xdr:ext cx="762000" cy="259045"/>
    <xdr:sp macro="" textlink="">
      <xdr:nvSpPr>
        <xdr:cNvPr id="271" name="テキスト ボックス 270"/>
        <xdr:cNvSpPr txBox="1"/>
      </xdr:nvSpPr>
      <xdr:spPr>
        <a:xfrm>
          <a:off x="14401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2" name="楕円 271"/>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3" name="テキスト ボックス 272"/>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46265</xdr:rowOff>
    </xdr:from>
    <xdr:to>
      <xdr:col>65</xdr:col>
      <xdr:colOff>53975</xdr:colOff>
      <xdr:row>55</xdr:row>
      <xdr:rowOff>147865</xdr:rowOff>
    </xdr:to>
    <xdr:sp macro="" textlink="">
      <xdr:nvSpPr>
        <xdr:cNvPr id="274" name="楕円 273"/>
        <xdr:cNvSpPr/>
      </xdr:nvSpPr>
      <xdr:spPr>
        <a:xfrm>
          <a:off x="12954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158042</xdr:rowOff>
    </xdr:from>
    <xdr:ext cx="762000" cy="259045"/>
    <xdr:sp macro="" textlink="">
      <xdr:nvSpPr>
        <xdr:cNvPr id="275" name="テキスト ボックス 274"/>
        <xdr:cNvSpPr txBox="1"/>
      </xdr:nvSpPr>
      <xdr:spPr>
        <a:xfrm>
          <a:off x="12623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類似団体平均を</a:t>
          </a:r>
          <a:r>
            <a:rPr kumimoji="1" lang="en-US"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6</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ポイント上回り、類似団体の中でも高い値となっている。これは公営企業である下水道事業会計への負担金が大きな要因である。また、公的病院への運営補助や</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各種補助金など</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独自の取り組みを行って</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いるためである。今後は、各種補助金等の見直しなど適正化を図り、住民サービスと財政のバランスを保っていく必要がある。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40</xdr:row>
      <xdr:rowOff>12700</xdr:rowOff>
    </xdr:to>
    <xdr:cxnSp macro="">
      <xdr:nvCxnSpPr>
        <xdr:cNvPr id="312" name="直線コネクタ 311"/>
        <xdr:cNvCxnSpPr/>
      </xdr:nvCxnSpPr>
      <xdr:spPr>
        <a:xfrm>
          <a:off x="15671800" y="6756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31750</xdr:rowOff>
    </xdr:from>
    <xdr:to>
      <xdr:col>78</xdr:col>
      <xdr:colOff>69850</xdr:colOff>
      <xdr:row>39</xdr:row>
      <xdr:rowOff>69850</xdr:rowOff>
    </xdr:to>
    <xdr:cxnSp macro="">
      <xdr:nvCxnSpPr>
        <xdr:cNvPr id="315" name="直線コネクタ 314"/>
        <xdr:cNvCxnSpPr/>
      </xdr:nvCxnSpPr>
      <xdr:spPr>
        <a:xfrm>
          <a:off x="14782800" y="671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31750</xdr:rowOff>
    </xdr:from>
    <xdr:to>
      <xdr:col>73</xdr:col>
      <xdr:colOff>180975</xdr:colOff>
      <xdr:row>40</xdr:row>
      <xdr:rowOff>22225</xdr:rowOff>
    </xdr:to>
    <xdr:cxnSp macro="">
      <xdr:nvCxnSpPr>
        <xdr:cNvPr id="318" name="直線コネクタ 317"/>
        <xdr:cNvCxnSpPr/>
      </xdr:nvCxnSpPr>
      <xdr:spPr>
        <a:xfrm flipV="1">
          <a:off x="13893800" y="671830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22225</xdr:rowOff>
    </xdr:from>
    <xdr:to>
      <xdr:col>69</xdr:col>
      <xdr:colOff>92075</xdr:colOff>
      <xdr:row>40</xdr:row>
      <xdr:rowOff>79375</xdr:rowOff>
    </xdr:to>
    <xdr:cxnSp macro="">
      <xdr:nvCxnSpPr>
        <xdr:cNvPr id="321" name="直線コネクタ 320"/>
        <xdr:cNvCxnSpPr/>
      </xdr:nvCxnSpPr>
      <xdr:spPr>
        <a:xfrm flipV="1">
          <a:off x="13004800" y="6880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133350</xdr:rowOff>
    </xdr:from>
    <xdr:to>
      <xdr:col>82</xdr:col>
      <xdr:colOff>158750</xdr:colOff>
      <xdr:row>40</xdr:row>
      <xdr:rowOff>63500</xdr:rowOff>
    </xdr:to>
    <xdr:sp macro="" textlink="">
      <xdr:nvSpPr>
        <xdr:cNvPr id="331" name="楕円 330"/>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105427</xdr:rowOff>
    </xdr:from>
    <xdr:ext cx="762000" cy="259045"/>
    <xdr:sp macro="" textlink="">
      <xdr:nvSpPr>
        <xdr:cNvPr id="332" name="補助費等該当値テキスト"/>
        <xdr:cNvSpPr txBox="1"/>
      </xdr:nvSpPr>
      <xdr:spPr>
        <a:xfrm>
          <a:off x="16598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19050</xdr:rowOff>
    </xdr:from>
    <xdr:to>
      <xdr:col>78</xdr:col>
      <xdr:colOff>120650</xdr:colOff>
      <xdr:row>39</xdr:row>
      <xdr:rowOff>120650</xdr:rowOff>
    </xdr:to>
    <xdr:sp macro="" textlink="">
      <xdr:nvSpPr>
        <xdr:cNvPr id="333" name="楕円 332"/>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105427</xdr:rowOff>
    </xdr:from>
    <xdr:ext cx="736600" cy="259045"/>
    <xdr:sp macro="" textlink="">
      <xdr:nvSpPr>
        <xdr:cNvPr id="334" name="テキスト ボックス 333"/>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152400</xdr:rowOff>
    </xdr:from>
    <xdr:to>
      <xdr:col>74</xdr:col>
      <xdr:colOff>31750</xdr:colOff>
      <xdr:row>39</xdr:row>
      <xdr:rowOff>82550</xdr:rowOff>
    </xdr:to>
    <xdr:sp macro="" textlink="">
      <xdr:nvSpPr>
        <xdr:cNvPr id="335" name="楕円 334"/>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36" name="テキスト ボックス 335"/>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142875</xdr:rowOff>
    </xdr:from>
    <xdr:to>
      <xdr:col>69</xdr:col>
      <xdr:colOff>142875</xdr:colOff>
      <xdr:row>40</xdr:row>
      <xdr:rowOff>73025</xdr:rowOff>
    </xdr:to>
    <xdr:sp macro="" textlink="">
      <xdr:nvSpPr>
        <xdr:cNvPr id="337" name="楕円 336"/>
        <xdr:cNvSpPr/>
      </xdr:nvSpPr>
      <xdr:spPr>
        <a:xfrm>
          <a:off x="13843000" y="68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57802</xdr:rowOff>
    </xdr:from>
    <xdr:ext cx="762000" cy="259045"/>
    <xdr:sp macro="" textlink="">
      <xdr:nvSpPr>
        <xdr:cNvPr id="338" name="テキスト ボックス 337"/>
        <xdr:cNvSpPr txBox="1"/>
      </xdr:nvSpPr>
      <xdr:spPr>
        <a:xfrm>
          <a:off x="13512800" y="691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28575</xdr:rowOff>
    </xdr:from>
    <xdr:to>
      <xdr:col>65</xdr:col>
      <xdr:colOff>53975</xdr:colOff>
      <xdr:row>40</xdr:row>
      <xdr:rowOff>130175</xdr:rowOff>
    </xdr:to>
    <xdr:sp macro="" textlink="">
      <xdr:nvSpPr>
        <xdr:cNvPr id="339" name="楕円 338"/>
        <xdr:cNvSpPr/>
      </xdr:nvSpPr>
      <xdr:spPr>
        <a:xfrm>
          <a:off x="12954000" y="68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114952</xdr:rowOff>
    </xdr:from>
    <xdr:ext cx="762000" cy="259045"/>
    <xdr:sp macro="" textlink="">
      <xdr:nvSpPr>
        <xdr:cNvPr id="340" name="テキスト ボックス 339"/>
        <xdr:cNvSpPr txBox="1"/>
      </xdr:nvSpPr>
      <xdr:spPr>
        <a:xfrm>
          <a:off x="12623800" y="697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類似団体平均値を</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４</a:t>
          </a:r>
          <a:r>
            <a:rPr kumimoji="1" lang="en-US"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０</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ポイント下回っており、類似団体の中でも少ない値となっている。</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長寿命化や</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防災・減災対策などの新規発行債が増加しており</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前年比</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では</a:t>
          </a:r>
          <a:r>
            <a:rPr kumimoji="1" lang="en-US"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1.</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７</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ポイント</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増加している。大型事業が継続しており、</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今後も増加が見込まれる。新たな町債の発行は計画的に行い</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公債費の適正化を図る</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必要がある。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152146</xdr:rowOff>
    </xdr:from>
    <xdr:to>
      <xdr:col>24</xdr:col>
      <xdr:colOff>25400</xdr:colOff>
      <xdr:row>76</xdr:row>
      <xdr:rowOff>58420</xdr:rowOff>
    </xdr:to>
    <xdr:cxnSp macro="">
      <xdr:nvCxnSpPr>
        <xdr:cNvPr id="370" name="直線コネクタ 369"/>
        <xdr:cNvCxnSpPr/>
      </xdr:nvCxnSpPr>
      <xdr:spPr>
        <a:xfrm>
          <a:off x="3987800" y="130108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88138</xdr:rowOff>
    </xdr:from>
    <xdr:to>
      <xdr:col>19</xdr:col>
      <xdr:colOff>187325</xdr:colOff>
      <xdr:row>75</xdr:row>
      <xdr:rowOff>152146</xdr:rowOff>
    </xdr:to>
    <xdr:cxnSp macro="">
      <xdr:nvCxnSpPr>
        <xdr:cNvPr id="373" name="直線コネクタ 372"/>
        <xdr:cNvCxnSpPr/>
      </xdr:nvCxnSpPr>
      <xdr:spPr>
        <a:xfrm>
          <a:off x="3098800" y="129468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88138</xdr:rowOff>
    </xdr:from>
    <xdr:to>
      <xdr:col>15</xdr:col>
      <xdr:colOff>98425</xdr:colOff>
      <xdr:row>75</xdr:row>
      <xdr:rowOff>88138</xdr:rowOff>
    </xdr:to>
    <xdr:cxnSp macro="">
      <xdr:nvCxnSpPr>
        <xdr:cNvPr id="376" name="直線コネクタ 375"/>
        <xdr:cNvCxnSpPr/>
      </xdr:nvCxnSpPr>
      <xdr:spPr>
        <a:xfrm>
          <a:off x="2209800" y="12946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88138</xdr:rowOff>
    </xdr:from>
    <xdr:to>
      <xdr:col>11</xdr:col>
      <xdr:colOff>9525</xdr:colOff>
      <xdr:row>75</xdr:row>
      <xdr:rowOff>101854</xdr:rowOff>
    </xdr:to>
    <xdr:cxnSp macro="">
      <xdr:nvCxnSpPr>
        <xdr:cNvPr id="379" name="直線コネクタ 378"/>
        <xdr:cNvCxnSpPr/>
      </xdr:nvCxnSpPr>
      <xdr:spPr>
        <a:xfrm flipV="1">
          <a:off x="1320800" y="12946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9" name="楕円 388"/>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0"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101346</xdr:rowOff>
    </xdr:from>
    <xdr:to>
      <xdr:col>20</xdr:col>
      <xdr:colOff>38100</xdr:colOff>
      <xdr:row>76</xdr:row>
      <xdr:rowOff>31496</xdr:rowOff>
    </xdr:to>
    <xdr:sp macro="" textlink="">
      <xdr:nvSpPr>
        <xdr:cNvPr id="391" name="楕円 390"/>
        <xdr:cNvSpPr/>
      </xdr:nvSpPr>
      <xdr:spPr>
        <a:xfrm>
          <a:off x="3937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92" name="テキスト ボックス 391"/>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37338</xdr:rowOff>
    </xdr:from>
    <xdr:to>
      <xdr:col>15</xdr:col>
      <xdr:colOff>149225</xdr:colOff>
      <xdr:row>75</xdr:row>
      <xdr:rowOff>138938</xdr:rowOff>
    </xdr:to>
    <xdr:sp macro="" textlink="">
      <xdr:nvSpPr>
        <xdr:cNvPr id="393" name="楕円 392"/>
        <xdr:cNvSpPr/>
      </xdr:nvSpPr>
      <xdr:spPr>
        <a:xfrm>
          <a:off x="3048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149115</xdr:rowOff>
    </xdr:from>
    <xdr:ext cx="762000" cy="259045"/>
    <xdr:sp macro="" textlink="">
      <xdr:nvSpPr>
        <xdr:cNvPr id="394" name="テキスト ボックス 393"/>
        <xdr:cNvSpPr txBox="1"/>
      </xdr:nvSpPr>
      <xdr:spPr>
        <a:xfrm>
          <a:off x="2717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37338</xdr:rowOff>
    </xdr:from>
    <xdr:to>
      <xdr:col>11</xdr:col>
      <xdr:colOff>60325</xdr:colOff>
      <xdr:row>75</xdr:row>
      <xdr:rowOff>138938</xdr:rowOff>
    </xdr:to>
    <xdr:sp macro="" textlink="">
      <xdr:nvSpPr>
        <xdr:cNvPr id="395" name="楕円 394"/>
        <xdr:cNvSpPr/>
      </xdr:nvSpPr>
      <xdr:spPr>
        <a:xfrm>
          <a:off x="2159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149115</xdr:rowOff>
    </xdr:from>
    <xdr:ext cx="762000" cy="259045"/>
    <xdr:sp macro="" textlink="">
      <xdr:nvSpPr>
        <xdr:cNvPr id="396" name="テキスト ボックス 395"/>
        <xdr:cNvSpPr txBox="1"/>
      </xdr:nvSpPr>
      <xdr:spPr>
        <a:xfrm>
          <a:off x="1828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51054</xdr:rowOff>
    </xdr:from>
    <xdr:to>
      <xdr:col>6</xdr:col>
      <xdr:colOff>171450</xdr:colOff>
      <xdr:row>75</xdr:row>
      <xdr:rowOff>152654</xdr:rowOff>
    </xdr:to>
    <xdr:sp macro="" textlink="">
      <xdr:nvSpPr>
        <xdr:cNvPr id="397" name="楕円 396"/>
        <xdr:cNvSpPr/>
      </xdr:nvSpPr>
      <xdr:spPr>
        <a:xfrm>
          <a:off x="1270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162831</xdr:rowOff>
    </xdr:from>
    <xdr:ext cx="762000" cy="259045"/>
    <xdr:sp macro="" textlink="">
      <xdr:nvSpPr>
        <xdr:cNvPr id="398" name="テキスト ボックス 397"/>
        <xdr:cNvSpPr txBox="1"/>
      </xdr:nvSpPr>
      <xdr:spPr>
        <a:xfrm>
          <a:off x="939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公債費を除く経常収支比率の割合については、当町の前年比では</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３</a:t>
          </a:r>
          <a:r>
            <a:rPr kumimoji="1" lang="en-US"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５</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ポイント増加し、類似団体平均を</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５</a:t>
          </a:r>
          <a:r>
            <a:rPr kumimoji="1" lang="en-US"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９</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ポイント上回っている。</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歳入における</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普通交付税や</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税収が増加傾向にあるが、歳出における</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人件費や維持補修費</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も</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増加傾向にある</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。歳入歳出のバランスを保ち、</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経常経費全体を抑制する必要がある。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78</xdr:row>
      <xdr:rowOff>90424</xdr:rowOff>
    </xdr:to>
    <xdr:cxnSp macro="">
      <xdr:nvCxnSpPr>
        <xdr:cNvPr id="429" name="直線コネクタ 428"/>
        <xdr:cNvCxnSpPr/>
      </xdr:nvCxnSpPr>
      <xdr:spPr>
        <a:xfrm>
          <a:off x="15671800" y="1330350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101854</xdr:rowOff>
    </xdr:to>
    <xdr:cxnSp macro="">
      <xdr:nvCxnSpPr>
        <xdr:cNvPr id="432" name="直線コネクタ 431"/>
        <xdr:cNvCxnSpPr/>
      </xdr:nvCxnSpPr>
      <xdr:spPr>
        <a:xfrm>
          <a:off x="14782800" y="1311605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77</xdr:row>
      <xdr:rowOff>143002</xdr:rowOff>
    </xdr:to>
    <xdr:cxnSp macro="">
      <xdr:nvCxnSpPr>
        <xdr:cNvPr id="435" name="直線コネクタ 434"/>
        <xdr:cNvCxnSpPr/>
      </xdr:nvCxnSpPr>
      <xdr:spPr>
        <a:xfrm flipV="1">
          <a:off x="13893800" y="1311605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7" name="テキスト ボックス 436"/>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35561</xdr:rowOff>
    </xdr:to>
    <xdr:cxnSp macro="">
      <xdr:nvCxnSpPr>
        <xdr:cNvPr id="438" name="直線コネクタ 437"/>
        <xdr:cNvCxnSpPr/>
      </xdr:nvCxnSpPr>
      <xdr:spPr>
        <a:xfrm flipV="1">
          <a:off x="13004800" y="133446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48" name="楕円 447"/>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49" name="公債費以外該当値テキスト"/>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50" name="楕円 449"/>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51" name="テキスト ボックス 450"/>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2" name="楕円 451"/>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53" name="テキスト ボックス 452"/>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4" name="楕円 453"/>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5" name="テキスト ボックス 454"/>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6" name="楕円 455"/>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7" name="テキスト ボックス 456"/>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37524</xdr:rowOff>
    </xdr:from>
    <xdr:to>
      <xdr:col>29</xdr:col>
      <xdr:colOff>127000</xdr:colOff>
      <xdr:row>18</xdr:row>
      <xdr:rowOff>82042</xdr:rowOff>
    </xdr:to>
    <xdr:cxnSp macro="">
      <xdr:nvCxnSpPr>
        <xdr:cNvPr id="52" name="直線コネクタ 51"/>
        <xdr:cNvCxnSpPr/>
      </xdr:nvCxnSpPr>
      <xdr:spPr bwMode="auto">
        <a:xfrm flipV="1">
          <a:off x="5003800" y="3171249"/>
          <a:ext cx="647700" cy="4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79292</xdr:rowOff>
    </xdr:from>
    <xdr:to>
      <xdr:col>26</xdr:col>
      <xdr:colOff>50800</xdr:colOff>
      <xdr:row>18</xdr:row>
      <xdr:rowOff>82042</xdr:rowOff>
    </xdr:to>
    <xdr:cxnSp macro="">
      <xdr:nvCxnSpPr>
        <xdr:cNvPr id="55" name="直線コネクタ 54"/>
        <xdr:cNvCxnSpPr/>
      </xdr:nvCxnSpPr>
      <xdr:spPr bwMode="auto">
        <a:xfrm>
          <a:off x="4305300" y="3213017"/>
          <a:ext cx="698500" cy="2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79292</xdr:rowOff>
    </xdr:from>
    <xdr:to>
      <xdr:col>22</xdr:col>
      <xdr:colOff>114300</xdr:colOff>
      <xdr:row>18</xdr:row>
      <xdr:rowOff>116103</xdr:rowOff>
    </xdr:to>
    <xdr:cxnSp macro="">
      <xdr:nvCxnSpPr>
        <xdr:cNvPr id="58" name="直線コネクタ 57"/>
        <xdr:cNvCxnSpPr/>
      </xdr:nvCxnSpPr>
      <xdr:spPr bwMode="auto">
        <a:xfrm flipV="1">
          <a:off x="3606800" y="3213017"/>
          <a:ext cx="698500" cy="36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116103</xdr:rowOff>
    </xdr:from>
    <xdr:to>
      <xdr:col>18</xdr:col>
      <xdr:colOff>177800</xdr:colOff>
      <xdr:row>18</xdr:row>
      <xdr:rowOff>117122</xdr:rowOff>
    </xdr:to>
    <xdr:cxnSp macro="">
      <xdr:nvCxnSpPr>
        <xdr:cNvPr id="61" name="直線コネクタ 60"/>
        <xdr:cNvCxnSpPr/>
      </xdr:nvCxnSpPr>
      <xdr:spPr bwMode="auto">
        <a:xfrm flipV="1">
          <a:off x="2908300" y="3249828"/>
          <a:ext cx="698500" cy="1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158174</xdr:rowOff>
    </xdr:from>
    <xdr:to>
      <xdr:col>29</xdr:col>
      <xdr:colOff>177800</xdr:colOff>
      <xdr:row>18</xdr:row>
      <xdr:rowOff>88324</xdr:rowOff>
    </xdr:to>
    <xdr:sp macro="" textlink="">
      <xdr:nvSpPr>
        <xdr:cNvPr id="71" name="楕円 70"/>
        <xdr:cNvSpPr/>
      </xdr:nvSpPr>
      <xdr:spPr bwMode="auto">
        <a:xfrm>
          <a:off x="5600700" y="3120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130251</xdr:rowOff>
    </xdr:from>
    <xdr:ext cx="762000" cy="259045"/>
    <xdr:sp macro="" textlink="">
      <xdr:nvSpPr>
        <xdr:cNvPr id="72" name="人口1人当たり決算額の推移該当値テキスト130"/>
        <xdr:cNvSpPr txBox="1"/>
      </xdr:nvSpPr>
      <xdr:spPr>
        <a:xfrm>
          <a:off x="5740400" y="3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31242</xdr:rowOff>
    </xdr:from>
    <xdr:to>
      <xdr:col>26</xdr:col>
      <xdr:colOff>101600</xdr:colOff>
      <xdr:row>18</xdr:row>
      <xdr:rowOff>132842</xdr:rowOff>
    </xdr:to>
    <xdr:sp macro="" textlink="">
      <xdr:nvSpPr>
        <xdr:cNvPr id="73" name="楕円 72"/>
        <xdr:cNvSpPr/>
      </xdr:nvSpPr>
      <xdr:spPr bwMode="auto">
        <a:xfrm>
          <a:off x="4953000" y="3164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117619</xdr:rowOff>
    </xdr:from>
    <xdr:ext cx="736600" cy="259045"/>
    <xdr:sp macro="" textlink="">
      <xdr:nvSpPr>
        <xdr:cNvPr id="74" name="テキスト ボックス 73"/>
        <xdr:cNvSpPr txBox="1"/>
      </xdr:nvSpPr>
      <xdr:spPr>
        <a:xfrm>
          <a:off x="4622800" y="325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28492</xdr:rowOff>
    </xdr:from>
    <xdr:to>
      <xdr:col>22</xdr:col>
      <xdr:colOff>165100</xdr:colOff>
      <xdr:row>18</xdr:row>
      <xdr:rowOff>130092</xdr:rowOff>
    </xdr:to>
    <xdr:sp macro="" textlink="">
      <xdr:nvSpPr>
        <xdr:cNvPr id="75" name="楕円 74"/>
        <xdr:cNvSpPr/>
      </xdr:nvSpPr>
      <xdr:spPr bwMode="auto">
        <a:xfrm>
          <a:off x="4254500" y="3162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114869</xdr:rowOff>
    </xdr:from>
    <xdr:ext cx="762000" cy="259045"/>
    <xdr:sp macro="" textlink="">
      <xdr:nvSpPr>
        <xdr:cNvPr id="76" name="テキスト ボックス 75"/>
        <xdr:cNvSpPr txBox="1"/>
      </xdr:nvSpPr>
      <xdr:spPr>
        <a:xfrm>
          <a:off x="3924300" y="324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65303</xdr:rowOff>
    </xdr:from>
    <xdr:to>
      <xdr:col>19</xdr:col>
      <xdr:colOff>38100</xdr:colOff>
      <xdr:row>18</xdr:row>
      <xdr:rowOff>166903</xdr:rowOff>
    </xdr:to>
    <xdr:sp macro="" textlink="">
      <xdr:nvSpPr>
        <xdr:cNvPr id="77" name="楕円 76"/>
        <xdr:cNvSpPr/>
      </xdr:nvSpPr>
      <xdr:spPr bwMode="auto">
        <a:xfrm>
          <a:off x="3556000" y="3199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151680</xdr:rowOff>
    </xdr:from>
    <xdr:ext cx="762000" cy="259045"/>
    <xdr:sp macro="" textlink="">
      <xdr:nvSpPr>
        <xdr:cNvPr id="78" name="テキスト ボックス 77"/>
        <xdr:cNvSpPr txBox="1"/>
      </xdr:nvSpPr>
      <xdr:spPr>
        <a:xfrm>
          <a:off x="3225800" y="328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66322</xdr:rowOff>
    </xdr:from>
    <xdr:to>
      <xdr:col>15</xdr:col>
      <xdr:colOff>101600</xdr:colOff>
      <xdr:row>18</xdr:row>
      <xdr:rowOff>167922</xdr:rowOff>
    </xdr:to>
    <xdr:sp macro="" textlink="">
      <xdr:nvSpPr>
        <xdr:cNvPr id="79" name="楕円 78"/>
        <xdr:cNvSpPr/>
      </xdr:nvSpPr>
      <xdr:spPr bwMode="auto">
        <a:xfrm>
          <a:off x="2857500" y="3200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152699</xdr:rowOff>
    </xdr:from>
    <xdr:ext cx="762000" cy="259045"/>
    <xdr:sp macro="" textlink="">
      <xdr:nvSpPr>
        <xdr:cNvPr id="80" name="テキスト ボックス 79"/>
        <xdr:cNvSpPr txBox="1"/>
      </xdr:nvSpPr>
      <xdr:spPr>
        <a:xfrm>
          <a:off x="2527300" y="328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173383</xdr:rowOff>
    </xdr:from>
    <xdr:to>
      <xdr:col>29</xdr:col>
      <xdr:colOff>127000</xdr:colOff>
      <xdr:row>36</xdr:row>
      <xdr:rowOff>106631</xdr:rowOff>
    </xdr:to>
    <xdr:cxnSp macro="">
      <xdr:nvCxnSpPr>
        <xdr:cNvPr id="112" name="直線コネクタ 111"/>
        <xdr:cNvCxnSpPr/>
      </xdr:nvCxnSpPr>
      <xdr:spPr bwMode="auto">
        <a:xfrm flipV="1">
          <a:off x="5003800" y="6783733"/>
          <a:ext cx="647700" cy="276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158160</xdr:rowOff>
    </xdr:from>
    <xdr:ext cx="762000" cy="259045"/>
    <xdr:sp macro="" textlink="">
      <xdr:nvSpPr>
        <xdr:cNvPr id="113" name="人口1人当たり決算額の推移平均値テキスト445"/>
        <xdr:cNvSpPr txBox="1"/>
      </xdr:nvSpPr>
      <xdr:spPr>
        <a:xfrm>
          <a:off x="5740400" y="6768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106631</xdr:rowOff>
    </xdr:from>
    <xdr:to>
      <xdr:col>26</xdr:col>
      <xdr:colOff>50800</xdr:colOff>
      <xdr:row>37</xdr:row>
      <xdr:rowOff>51013</xdr:rowOff>
    </xdr:to>
    <xdr:cxnSp macro="">
      <xdr:nvCxnSpPr>
        <xdr:cNvPr id="115" name="直線コネクタ 114"/>
        <xdr:cNvCxnSpPr/>
      </xdr:nvCxnSpPr>
      <xdr:spPr bwMode="auto">
        <a:xfrm flipV="1">
          <a:off x="4305300" y="7059881"/>
          <a:ext cx="698500" cy="11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51013</xdr:rowOff>
    </xdr:from>
    <xdr:to>
      <xdr:col>22</xdr:col>
      <xdr:colOff>114300</xdr:colOff>
      <xdr:row>37</xdr:row>
      <xdr:rowOff>145859</xdr:rowOff>
    </xdr:to>
    <xdr:cxnSp macro="">
      <xdr:nvCxnSpPr>
        <xdr:cNvPr id="118" name="直線コネクタ 117"/>
        <xdr:cNvCxnSpPr/>
      </xdr:nvCxnSpPr>
      <xdr:spPr bwMode="auto">
        <a:xfrm flipV="1">
          <a:off x="3606800" y="7175713"/>
          <a:ext cx="698500" cy="9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61506</xdr:rowOff>
    </xdr:from>
    <xdr:to>
      <xdr:col>18</xdr:col>
      <xdr:colOff>177800</xdr:colOff>
      <xdr:row>37</xdr:row>
      <xdr:rowOff>145859</xdr:rowOff>
    </xdr:to>
    <xdr:cxnSp macro="">
      <xdr:nvCxnSpPr>
        <xdr:cNvPr id="121" name="直線コネクタ 120"/>
        <xdr:cNvCxnSpPr/>
      </xdr:nvCxnSpPr>
      <xdr:spPr bwMode="auto">
        <a:xfrm>
          <a:off x="2908300" y="7186206"/>
          <a:ext cx="698500" cy="84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122583</xdr:rowOff>
    </xdr:from>
    <xdr:to>
      <xdr:col>29</xdr:col>
      <xdr:colOff>177800</xdr:colOff>
      <xdr:row>35</xdr:row>
      <xdr:rowOff>224183</xdr:rowOff>
    </xdr:to>
    <xdr:sp macro="" textlink="">
      <xdr:nvSpPr>
        <xdr:cNvPr id="131" name="楕円 130"/>
        <xdr:cNvSpPr/>
      </xdr:nvSpPr>
      <xdr:spPr bwMode="auto">
        <a:xfrm>
          <a:off x="5600700" y="6732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310560</xdr:rowOff>
    </xdr:from>
    <xdr:ext cx="762000" cy="259045"/>
    <xdr:sp macro="" textlink="">
      <xdr:nvSpPr>
        <xdr:cNvPr id="132" name="人口1人当たり決算額の推移該当値テキスト445"/>
        <xdr:cNvSpPr txBox="1"/>
      </xdr:nvSpPr>
      <xdr:spPr>
        <a:xfrm>
          <a:off x="5740400" y="657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55831</xdr:rowOff>
    </xdr:from>
    <xdr:to>
      <xdr:col>26</xdr:col>
      <xdr:colOff>101600</xdr:colOff>
      <xdr:row>36</xdr:row>
      <xdr:rowOff>157431</xdr:rowOff>
    </xdr:to>
    <xdr:sp macro="" textlink="">
      <xdr:nvSpPr>
        <xdr:cNvPr id="133" name="楕円 132"/>
        <xdr:cNvSpPr/>
      </xdr:nvSpPr>
      <xdr:spPr bwMode="auto">
        <a:xfrm>
          <a:off x="4953000" y="7009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142208</xdr:rowOff>
    </xdr:from>
    <xdr:ext cx="736600" cy="259045"/>
    <xdr:sp macro="" textlink="">
      <xdr:nvSpPr>
        <xdr:cNvPr id="134" name="テキスト ボックス 133"/>
        <xdr:cNvSpPr txBox="1"/>
      </xdr:nvSpPr>
      <xdr:spPr>
        <a:xfrm>
          <a:off x="4622800" y="7095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213</xdr:rowOff>
    </xdr:from>
    <xdr:to>
      <xdr:col>22</xdr:col>
      <xdr:colOff>165100</xdr:colOff>
      <xdr:row>37</xdr:row>
      <xdr:rowOff>101813</xdr:rowOff>
    </xdr:to>
    <xdr:sp macro="" textlink="">
      <xdr:nvSpPr>
        <xdr:cNvPr id="135" name="楕円 134"/>
        <xdr:cNvSpPr/>
      </xdr:nvSpPr>
      <xdr:spPr bwMode="auto">
        <a:xfrm>
          <a:off x="4254500" y="7124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86590</xdr:rowOff>
    </xdr:from>
    <xdr:ext cx="762000" cy="259045"/>
    <xdr:sp macro="" textlink="">
      <xdr:nvSpPr>
        <xdr:cNvPr id="136" name="テキスト ボックス 135"/>
        <xdr:cNvSpPr txBox="1"/>
      </xdr:nvSpPr>
      <xdr:spPr>
        <a:xfrm>
          <a:off x="3924300" y="721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95059</xdr:rowOff>
    </xdr:from>
    <xdr:to>
      <xdr:col>19</xdr:col>
      <xdr:colOff>38100</xdr:colOff>
      <xdr:row>37</xdr:row>
      <xdr:rowOff>196659</xdr:rowOff>
    </xdr:to>
    <xdr:sp macro="" textlink="">
      <xdr:nvSpPr>
        <xdr:cNvPr id="137" name="楕円 136"/>
        <xdr:cNvSpPr/>
      </xdr:nvSpPr>
      <xdr:spPr bwMode="auto">
        <a:xfrm>
          <a:off x="3556000" y="7219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181436</xdr:rowOff>
    </xdr:from>
    <xdr:ext cx="762000" cy="259045"/>
    <xdr:sp macro="" textlink="">
      <xdr:nvSpPr>
        <xdr:cNvPr id="138" name="テキスト ボックス 137"/>
        <xdr:cNvSpPr txBox="1"/>
      </xdr:nvSpPr>
      <xdr:spPr>
        <a:xfrm>
          <a:off x="3225800" y="730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10706</xdr:rowOff>
    </xdr:from>
    <xdr:to>
      <xdr:col>15</xdr:col>
      <xdr:colOff>101600</xdr:colOff>
      <xdr:row>37</xdr:row>
      <xdr:rowOff>112306</xdr:rowOff>
    </xdr:to>
    <xdr:sp macro="" textlink="">
      <xdr:nvSpPr>
        <xdr:cNvPr id="139" name="楕円 138"/>
        <xdr:cNvSpPr/>
      </xdr:nvSpPr>
      <xdr:spPr bwMode="auto">
        <a:xfrm>
          <a:off x="2857500" y="7135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97083</xdr:rowOff>
    </xdr:from>
    <xdr:ext cx="762000" cy="259045"/>
    <xdr:sp macro="" textlink="">
      <xdr:nvSpPr>
        <xdr:cNvPr id="140" name="テキスト ボックス 139"/>
        <xdr:cNvSpPr txBox="1"/>
      </xdr:nvSpPr>
      <xdr:spPr>
        <a:xfrm>
          <a:off x="2527300" y="722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14,209
13,873
144.76
10,249,433
9,335,208
757,786
5,358,803
5,800,630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98412</xdr:rowOff>
    </xdr:from>
    <xdr:to>
      <xdr:col>24</xdr:col>
      <xdr:colOff>63500</xdr:colOff>
      <xdr:row>36</xdr:row>
      <xdr:rowOff>17539</xdr:rowOff>
    </xdr:to>
    <xdr:cxnSp macro="">
      <xdr:nvCxnSpPr>
        <xdr:cNvPr id="61" name="直線コネクタ 60"/>
        <xdr:cNvCxnSpPr/>
      </xdr:nvCxnSpPr>
      <xdr:spPr>
        <a:xfrm flipV="1">
          <a:off x="3797300" y="6099162"/>
          <a:ext cx="838200" cy="9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16053</xdr:rowOff>
    </xdr:from>
    <xdr:to>
      <xdr:col>19</xdr:col>
      <xdr:colOff>177800</xdr:colOff>
      <xdr:row>36</xdr:row>
      <xdr:rowOff>17539</xdr:rowOff>
    </xdr:to>
    <xdr:cxnSp macro="">
      <xdr:nvCxnSpPr>
        <xdr:cNvPr id="64" name="直線コネクタ 63"/>
        <xdr:cNvCxnSpPr/>
      </xdr:nvCxnSpPr>
      <xdr:spPr>
        <a:xfrm>
          <a:off x="2908300" y="6188253"/>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16053</xdr:rowOff>
    </xdr:from>
    <xdr:to>
      <xdr:col>15</xdr:col>
      <xdr:colOff>50800</xdr:colOff>
      <xdr:row>36</xdr:row>
      <xdr:rowOff>88430</xdr:rowOff>
    </xdr:to>
    <xdr:cxnSp macro="">
      <xdr:nvCxnSpPr>
        <xdr:cNvPr id="67" name="直線コネクタ 66"/>
        <xdr:cNvCxnSpPr/>
      </xdr:nvCxnSpPr>
      <xdr:spPr>
        <a:xfrm flipV="1">
          <a:off x="2019300" y="6188253"/>
          <a:ext cx="889000" cy="7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88430</xdr:rowOff>
    </xdr:from>
    <xdr:to>
      <xdr:col>10</xdr:col>
      <xdr:colOff>114300</xdr:colOff>
      <xdr:row>37</xdr:row>
      <xdr:rowOff>98882</xdr:rowOff>
    </xdr:to>
    <xdr:cxnSp macro="">
      <xdr:nvCxnSpPr>
        <xdr:cNvPr id="70" name="直線コネクタ 69"/>
        <xdr:cNvCxnSpPr/>
      </xdr:nvCxnSpPr>
      <xdr:spPr>
        <a:xfrm flipV="1">
          <a:off x="1130300" y="6260630"/>
          <a:ext cx="889000" cy="18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47612</xdr:rowOff>
    </xdr:from>
    <xdr:to>
      <xdr:col>24</xdr:col>
      <xdr:colOff>114300</xdr:colOff>
      <xdr:row>35</xdr:row>
      <xdr:rowOff>149212</xdr:rowOff>
    </xdr:to>
    <xdr:sp macro="" textlink="">
      <xdr:nvSpPr>
        <xdr:cNvPr id="80" name="楕円 79"/>
        <xdr:cNvSpPr/>
      </xdr:nvSpPr>
      <xdr:spPr>
        <a:xfrm>
          <a:off x="4584700" y="604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70489</xdr:rowOff>
    </xdr:from>
    <xdr:ext cx="599010" cy="259045"/>
    <xdr:sp macro="" textlink="">
      <xdr:nvSpPr>
        <xdr:cNvPr id="81" name="人件費該当値テキスト"/>
        <xdr:cNvSpPr txBox="1"/>
      </xdr:nvSpPr>
      <xdr:spPr>
        <a:xfrm>
          <a:off x="4686300" y="58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138189</xdr:rowOff>
    </xdr:from>
    <xdr:to>
      <xdr:col>20</xdr:col>
      <xdr:colOff>38100</xdr:colOff>
      <xdr:row>36</xdr:row>
      <xdr:rowOff>68339</xdr:rowOff>
    </xdr:to>
    <xdr:sp macro="" textlink="">
      <xdr:nvSpPr>
        <xdr:cNvPr id="82" name="楕円 81"/>
        <xdr:cNvSpPr/>
      </xdr:nvSpPr>
      <xdr:spPr>
        <a:xfrm>
          <a:off x="3746500" y="61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59466</xdr:rowOff>
    </xdr:from>
    <xdr:ext cx="599010" cy="259045"/>
    <xdr:sp macro="" textlink="">
      <xdr:nvSpPr>
        <xdr:cNvPr id="83" name="テキスト ボックス 82"/>
        <xdr:cNvSpPr txBox="1"/>
      </xdr:nvSpPr>
      <xdr:spPr>
        <a:xfrm>
          <a:off x="3497795" y="623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136703</xdr:rowOff>
    </xdr:from>
    <xdr:to>
      <xdr:col>15</xdr:col>
      <xdr:colOff>101600</xdr:colOff>
      <xdr:row>36</xdr:row>
      <xdr:rowOff>66853</xdr:rowOff>
    </xdr:to>
    <xdr:sp macro="" textlink="">
      <xdr:nvSpPr>
        <xdr:cNvPr id="84" name="楕円 83"/>
        <xdr:cNvSpPr/>
      </xdr:nvSpPr>
      <xdr:spPr>
        <a:xfrm>
          <a:off x="2857500" y="61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83380</xdr:rowOff>
    </xdr:from>
    <xdr:ext cx="599010" cy="259045"/>
    <xdr:sp macro="" textlink="">
      <xdr:nvSpPr>
        <xdr:cNvPr id="85" name="テキスト ボックス 84"/>
        <xdr:cNvSpPr txBox="1"/>
      </xdr:nvSpPr>
      <xdr:spPr>
        <a:xfrm>
          <a:off x="2608795" y="591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37630</xdr:rowOff>
    </xdr:from>
    <xdr:to>
      <xdr:col>10</xdr:col>
      <xdr:colOff>165100</xdr:colOff>
      <xdr:row>36</xdr:row>
      <xdr:rowOff>139230</xdr:rowOff>
    </xdr:to>
    <xdr:sp macro="" textlink="">
      <xdr:nvSpPr>
        <xdr:cNvPr id="86" name="楕円 85"/>
        <xdr:cNvSpPr/>
      </xdr:nvSpPr>
      <xdr:spPr>
        <a:xfrm>
          <a:off x="1968500" y="62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130357</xdr:rowOff>
    </xdr:from>
    <xdr:ext cx="534377" cy="259045"/>
    <xdr:sp macro="" textlink="">
      <xdr:nvSpPr>
        <xdr:cNvPr id="87" name="テキスト ボックス 86"/>
        <xdr:cNvSpPr txBox="1"/>
      </xdr:nvSpPr>
      <xdr:spPr>
        <a:xfrm>
          <a:off x="1752111" y="63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48082</xdr:rowOff>
    </xdr:from>
    <xdr:to>
      <xdr:col>6</xdr:col>
      <xdr:colOff>38100</xdr:colOff>
      <xdr:row>37</xdr:row>
      <xdr:rowOff>149682</xdr:rowOff>
    </xdr:to>
    <xdr:sp macro="" textlink="">
      <xdr:nvSpPr>
        <xdr:cNvPr id="88" name="楕円 87"/>
        <xdr:cNvSpPr/>
      </xdr:nvSpPr>
      <xdr:spPr>
        <a:xfrm>
          <a:off x="1079500" y="63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140809</xdr:rowOff>
    </xdr:from>
    <xdr:ext cx="534377" cy="259045"/>
    <xdr:sp macro="" textlink="">
      <xdr:nvSpPr>
        <xdr:cNvPr id="89" name="テキスト ボックス 88"/>
        <xdr:cNvSpPr txBox="1"/>
      </xdr:nvSpPr>
      <xdr:spPr>
        <a:xfrm>
          <a:off x="863111" y="648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151233</xdr:rowOff>
    </xdr:from>
    <xdr:to>
      <xdr:col>24</xdr:col>
      <xdr:colOff>63500</xdr:colOff>
      <xdr:row>56</xdr:row>
      <xdr:rowOff>170835</xdr:rowOff>
    </xdr:to>
    <xdr:cxnSp macro="">
      <xdr:nvCxnSpPr>
        <xdr:cNvPr id="118" name="直線コネクタ 117"/>
        <xdr:cNvCxnSpPr/>
      </xdr:nvCxnSpPr>
      <xdr:spPr>
        <a:xfrm flipV="1">
          <a:off x="3797300" y="9752433"/>
          <a:ext cx="8382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170835</xdr:rowOff>
    </xdr:from>
    <xdr:to>
      <xdr:col>19</xdr:col>
      <xdr:colOff>177800</xdr:colOff>
      <xdr:row>57</xdr:row>
      <xdr:rowOff>1039</xdr:rowOff>
    </xdr:to>
    <xdr:cxnSp macro="">
      <xdr:nvCxnSpPr>
        <xdr:cNvPr id="121" name="直線コネクタ 120"/>
        <xdr:cNvCxnSpPr/>
      </xdr:nvCxnSpPr>
      <xdr:spPr>
        <a:xfrm flipV="1">
          <a:off x="2908300" y="9772035"/>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153626</xdr:rowOff>
    </xdr:from>
    <xdr:to>
      <xdr:col>15</xdr:col>
      <xdr:colOff>50800</xdr:colOff>
      <xdr:row>57</xdr:row>
      <xdr:rowOff>1039</xdr:rowOff>
    </xdr:to>
    <xdr:cxnSp macro="">
      <xdr:nvCxnSpPr>
        <xdr:cNvPr id="124" name="直線コネクタ 123"/>
        <xdr:cNvCxnSpPr/>
      </xdr:nvCxnSpPr>
      <xdr:spPr>
        <a:xfrm>
          <a:off x="2019300" y="9754826"/>
          <a:ext cx="889000" cy="1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153626</xdr:rowOff>
    </xdr:from>
    <xdr:to>
      <xdr:col>10</xdr:col>
      <xdr:colOff>114300</xdr:colOff>
      <xdr:row>57</xdr:row>
      <xdr:rowOff>20973</xdr:rowOff>
    </xdr:to>
    <xdr:cxnSp macro="">
      <xdr:nvCxnSpPr>
        <xdr:cNvPr id="127" name="直線コネクタ 126"/>
        <xdr:cNvCxnSpPr/>
      </xdr:nvCxnSpPr>
      <xdr:spPr>
        <a:xfrm flipV="1">
          <a:off x="1130300" y="9754826"/>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100433</xdr:rowOff>
    </xdr:from>
    <xdr:to>
      <xdr:col>24</xdr:col>
      <xdr:colOff>114300</xdr:colOff>
      <xdr:row>57</xdr:row>
      <xdr:rowOff>30583</xdr:rowOff>
    </xdr:to>
    <xdr:sp macro="" textlink="">
      <xdr:nvSpPr>
        <xdr:cNvPr id="137" name="楕円 136"/>
        <xdr:cNvSpPr/>
      </xdr:nvSpPr>
      <xdr:spPr>
        <a:xfrm>
          <a:off x="4584700" y="970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78860</xdr:rowOff>
    </xdr:from>
    <xdr:ext cx="599010" cy="259045"/>
    <xdr:sp macro="" textlink="">
      <xdr:nvSpPr>
        <xdr:cNvPr id="138" name="物件費該当値テキスト"/>
        <xdr:cNvSpPr txBox="1"/>
      </xdr:nvSpPr>
      <xdr:spPr>
        <a:xfrm>
          <a:off x="4686300" y="968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120035</xdr:rowOff>
    </xdr:from>
    <xdr:to>
      <xdr:col>20</xdr:col>
      <xdr:colOff>38100</xdr:colOff>
      <xdr:row>57</xdr:row>
      <xdr:rowOff>50185</xdr:rowOff>
    </xdr:to>
    <xdr:sp macro="" textlink="">
      <xdr:nvSpPr>
        <xdr:cNvPr id="139" name="楕円 138"/>
        <xdr:cNvSpPr/>
      </xdr:nvSpPr>
      <xdr:spPr>
        <a:xfrm>
          <a:off x="3746500" y="972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41312</xdr:rowOff>
    </xdr:from>
    <xdr:ext cx="599010" cy="259045"/>
    <xdr:sp macro="" textlink="">
      <xdr:nvSpPr>
        <xdr:cNvPr id="140" name="テキスト ボックス 139"/>
        <xdr:cNvSpPr txBox="1"/>
      </xdr:nvSpPr>
      <xdr:spPr>
        <a:xfrm>
          <a:off x="3497795" y="981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121689</xdr:rowOff>
    </xdr:from>
    <xdr:to>
      <xdr:col>15</xdr:col>
      <xdr:colOff>101600</xdr:colOff>
      <xdr:row>57</xdr:row>
      <xdr:rowOff>51839</xdr:rowOff>
    </xdr:to>
    <xdr:sp macro="" textlink="">
      <xdr:nvSpPr>
        <xdr:cNvPr id="141" name="楕円 140"/>
        <xdr:cNvSpPr/>
      </xdr:nvSpPr>
      <xdr:spPr>
        <a:xfrm>
          <a:off x="2857500" y="972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68366</xdr:rowOff>
    </xdr:from>
    <xdr:ext cx="599010" cy="259045"/>
    <xdr:sp macro="" textlink="">
      <xdr:nvSpPr>
        <xdr:cNvPr id="142" name="テキスト ボックス 141"/>
        <xdr:cNvSpPr txBox="1"/>
      </xdr:nvSpPr>
      <xdr:spPr>
        <a:xfrm>
          <a:off x="2608795" y="949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102826</xdr:rowOff>
    </xdr:from>
    <xdr:to>
      <xdr:col>10</xdr:col>
      <xdr:colOff>165100</xdr:colOff>
      <xdr:row>57</xdr:row>
      <xdr:rowOff>32976</xdr:rowOff>
    </xdr:to>
    <xdr:sp macro="" textlink="">
      <xdr:nvSpPr>
        <xdr:cNvPr id="143" name="楕円 142"/>
        <xdr:cNvSpPr/>
      </xdr:nvSpPr>
      <xdr:spPr>
        <a:xfrm>
          <a:off x="1968500" y="97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49503</xdr:rowOff>
    </xdr:from>
    <xdr:ext cx="599010" cy="259045"/>
    <xdr:sp macro="" textlink="">
      <xdr:nvSpPr>
        <xdr:cNvPr id="144" name="テキスト ボックス 143"/>
        <xdr:cNvSpPr txBox="1"/>
      </xdr:nvSpPr>
      <xdr:spPr>
        <a:xfrm>
          <a:off x="1719795" y="947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141623</xdr:rowOff>
    </xdr:from>
    <xdr:to>
      <xdr:col>6</xdr:col>
      <xdr:colOff>38100</xdr:colOff>
      <xdr:row>57</xdr:row>
      <xdr:rowOff>71773</xdr:rowOff>
    </xdr:to>
    <xdr:sp macro="" textlink="">
      <xdr:nvSpPr>
        <xdr:cNvPr id="145" name="楕円 144"/>
        <xdr:cNvSpPr/>
      </xdr:nvSpPr>
      <xdr:spPr>
        <a:xfrm>
          <a:off x="1079500" y="97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62900</xdr:rowOff>
    </xdr:from>
    <xdr:ext cx="534377" cy="259045"/>
    <xdr:sp macro="" textlink="">
      <xdr:nvSpPr>
        <xdr:cNvPr id="146" name="テキスト ボックス 145"/>
        <xdr:cNvSpPr txBox="1"/>
      </xdr:nvSpPr>
      <xdr:spPr>
        <a:xfrm>
          <a:off x="863111" y="983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122365</xdr:rowOff>
    </xdr:from>
    <xdr:to>
      <xdr:col>24</xdr:col>
      <xdr:colOff>63500</xdr:colOff>
      <xdr:row>76</xdr:row>
      <xdr:rowOff>168427</xdr:rowOff>
    </xdr:to>
    <xdr:cxnSp macro="">
      <xdr:nvCxnSpPr>
        <xdr:cNvPr id="175" name="直線コネクタ 174"/>
        <xdr:cNvCxnSpPr/>
      </xdr:nvCxnSpPr>
      <xdr:spPr>
        <a:xfrm flipV="1">
          <a:off x="3797300" y="13152565"/>
          <a:ext cx="8382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137392</xdr:rowOff>
    </xdr:from>
    <xdr:ext cx="469744" cy="259045"/>
    <xdr:sp macro="" textlink="">
      <xdr:nvSpPr>
        <xdr:cNvPr id="176" name="維持補修費平均値テキスト"/>
        <xdr:cNvSpPr txBox="1"/>
      </xdr:nvSpPr>
      <xdr:spPr>
        <a:xfrm>
          <a:off x="4686300" y="13167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131127</xdr:rowOff>
    </xdr:from>
    <xdr:to>
      <xdr:col>19</xdr:col>
      <xdr:colOff>177800</xdr:colOff>
      <xdr:row>76</xdr:row>
      <xdr:rowOff>168427</xdr:rowOff>
    </xdr:to>
    <xdr:cxnSp macro="">
      <xdr:nvCxnSpPr>
        <xdr:cNvPr id="178" name="直線コネクタ 177"/>
        <xdr:cNvCxnSpPr/>
      </xdr:nvCxnSpPr>
      <xdr:spPr>
        <a:xfrm>
          <a:off x="2908300" y="13161327"/>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83366</xdr:rowOff>
    </xdr:from>
    <xdr:ext cx="469744" cy="259045"/>
    <xdr:sp macro="" textlink="">
      <xdr:nvSpPr>
        <xdr:cNvPr id="180" name="テキスト ボックス 179"/>
        <xdr:cNvSpPr txBox="1"/>
      </xdr:nvSpPr>
      <xdr:spPr>
        <a:xfrm>
          <a:off x="3562428" y="1328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131127</xdr:rowOff>
    </xdr:from>
    <xdr:to>
      <xdr:col>15</xdr:col>
      <xdr:colOff>50800</xdr:colOff>
      <xdr:row>77</xdr:row>
      <xdr:rowOff>39460</xdr:rowOff>
    </xdr:to>
    <xdr:cxnSp macro="">
      <xdr:nvCxnSpPr>
        <xdr:cNvPr id="181" name="直線コネクタ 180"/>
        <xdr:cNvCxnSpPr/>
      </xdr:nvCxnSpPr>
      <xdr:spPr>
        <a:xfrm flipV="1">
          <a:off x="2019300" y="13161327"/>
          <a:ext cx="889000" cy="7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54791</xdr:rowOff>
    </xdr:from>
    <xdr:ext cx="469744" cy="259045"/>
    <xdr:sp macro="" textlink="">
      <xdr:nvSpPr>
        <xdr:cNvPr id="183" name="テキスト ボックス 182"/>
        <xdr:cNvSpPr txBox="1"/>
      </xdr:nvSpPr>
      <xdr:spPr>
        <a:xfrm>
          <a:off x="2673428" y="1325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39460</xdr:rowOff>
    </xdr:from>
    <xdr:to>
      <xdr:col>10</xdr:col>
      <xdr:colOff>114300</xdr:colOff>
      <xdr:row>77</xdr:row>
      <xdr:rowOff>138100</xdr:rowOff>
    </xdr:to>
    <xdr:cxnSp macro="">
      <xdr:nvCxnSpPr>
        <xdr:cNvPr id="184" name="直線コネクタ 183"/>
        <xdr:cNvCxnSpPr/>
      </xdr:nvCxnSpPr>
      <xdr:spPr>
        <a:xfrm flipV="1">
          <a:off x="1130300" y="13241110"/>
          <a:ext cx="889000" cy="9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24007</xdr:rowOff>
    </xdr:from>
    <xdr:ext cx="469744" cy="259045"/>
    <xdr:sp macro="" textlink="">
      <xdr:nvSpPr>
        <xdr:cNvPr id="188" name="テキスト ボックス 187"/>
        <xdr:cNvSpPr txBox="1"/>
      </xdr:nvSpPr>
      <xdr:spPr>
        <a:xfrm>
          <a:off x="895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71565</xdr:rowOff>
    </xdr:from>
    <xdr:to>
      <xdr:col>24</xdr:col>
      <xdr:colOff>114300</xdr:colOff>
      <xdr:row>77</xdr:row>
      <xdr:rowOff>1715</xdr:rowOff>
    </xdr:to>
    <xdr:sp macro="" textlink="">
      <xdr:nvSpPr>
        <xdr:cNvPr id="194" name="楕円 193"/>
        <xdr:cNvSpPr/>
      </xdr:nvSpPr>
      <xdr:spPr>
        <a:xfrm>
          <a:off x="4584700" y="131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94442</xdr:rowOff>
    </xdr:from>
    <xdr:ext cx="534377" cy="259045"/>
    <xdr:sp macro="" textlink="">
      <xdr:nvSpPr>
        <xdr:cNvPr id="195" name="維持補修費該当値テキスト"/>
        <xdr:cNvSpPr txBox="1"/>
      </xdr:nvSpPr>
      <xdr:spPr>
        <a:xfrm>
          <a:off x="4686300" y="129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117627</xdr:rowOff>
    </xdr:from>
    <xdr:to>
      <xdr:col>20</xdr:col>
      <xdr:colOff>38100</xdr:colOff>
      <xdr:row>77</xdr:row>
      <xdr:rowOff>47777</xdr:rowOff>
    </xdr:to>
    <xdr:sp macro="" textlink="">
      <xdr:nvSpPr>
        <xdr:cNvPr id="196" name="楕円 195"/>
        <xdr:cNvSpPr/>
      </xdr:nvSpPr>
      <xdr:spPr>
        <a:xfrm>
          <a:off x="3746500" y="131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64305</xdr:rowOff>
    </xdr:from>
    <xdr:ext cx="534377" cy="259045"/>
    <xdr:sp macro="" textlink="">
      <xdr:nvSpPr>
        <xdr:cNvPr id="197" name="テキスト ボックス 196"/>
        <xdr:cNvSpPr txBox="1"/>
      </xdr:nvSpPr>
      <xdr:spPr>
        <a:xfrm>
          <a:off x="3530111" y="1292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80327</xdr:rowOff>
    </xdr:from>
    <xdr:to>
      <xdr:col>15</xdr:col>
      <xdr:colOff>101600</xdr:colOff>
      <xdr:row>77</xdr:row>
      <xdr:rowOff>10477</xdr:rowOff>
    </xdr:to>
    <xdr:sp macro="" textlink="">
      <xdr:nvSpPr>
        <xdr:cNvPr id="198" name="楕円 197"/>
        <xdr:cNvSpPr/>
      </xdr:nvSpPr>
      <xdr:spPr>
        <a:xfrm>
          <a:off x="2857500" y="1311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27005</xdr:rowOff>
    </xdr:from>
    <xdr:ext cx="534377" cy="259045"/>
    <xdr:sp macro="" textlink="">
      <xdr:nvSpPr>
        <xdr:cNvPr id="199" name="テキスト ボックス 198"/>
        <xdr:cNvSpPr txBox="1"/>
      </xdr:nvSpPr>
      <xdr:spPr>
        <a:xfrm>
          <a:off x="2641111" y="1288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160110</xdr:rowOff>
    </xdr:from>
    <xdr:to>
      <xdr:col>10</xdr:col>
      <xdr:colOff>165100</xdr:colOff>
      <xdr:row>77</xdr:row>
      <xdr:rowOff>90260</xdr:rowOff>
    </xdr:to>
    <xdr:sp macro="" textlink="">
      <xdr:nvSpPr>
        <xdr:cNvPr id="200" name="楕円 199"/>
        <xdr:cNvSpPr/>
      </xdr:nvSpPr>
      <xdr:spPr>
        <a:xfrm>
          <a:off x="1968500" y="131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81387</xdr:rowOff>
    </xdr:from>
    <xdr:ext cx="469744" cy="259045"/>
    <xdr:sp macro="" textlink="">
      <xdr:nvSpPr>
        <xdr:cNvPr id="201" name="テキスト ボックス 200"/>
        <xdr:cNvSpPr txBox="1"/>
      </xdr:nvSpPr>
      <xdr:spPr>
        <a:xfrm>
          <a:off x="1784428" y="1328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87300</xdr:rowOff>
    </xdr:from>
    <xdr:to>
      <xdr:col>6</xdr:col>
      <xdr:colOff>38100</xdr:colOff>
      <xdr:row>78</xdr:row>
      <xdr:rowOff>17450</xdr:rowOff>
    </xdr:to>
    <xdr:sp macro="" textlink="">
      <xdr:nvSpPr>
        <xdr:cNvPr id="202" name="楕円 201"/>
        <xdr:cNvSpPr/>
      </xdr:nvSpPr>
      <xdr:spPr>
        <a:xfrm>
          <a:off x="1079500" y="132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33977</xdr:rowOff>
    </xdr:from>
    <xdr:ext cx="469744" cy="259045"/>
    <xdr:sp macro="" textlink="">
      <xdr:nvSpPr>
        <xdr:cNvPr id="203" name="テキスト ボックス 202"/>
        <xdr:cNvSpPr txBox="1"/>
      </xdr:nvSpPr>
      <xdr:spPr>
        <a:xfrm>
          <a:off x="895428" y="1306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137973</xdr:rowOff>
    </xdr:from>
    <xdr:to>
      <xdr:col>24</xdr:col>
      <xdr:colOff>62865</xdr:colOff>
      <xdr:row>98</xdr:row>
      <xdr:rowOff>25845</xdr:rowOff>
    </xdr:to>
    <xdr:cxnSp macro="">
      <xdr:nvCxnSpPr>
        <xdr:cNvPr id="228" name="直線コネクタ 227"/>
        <xdr:cNvCxnSpPr/>
      </xdr:nvCxnSpPr>
      <xdr:spPr>
        <a:xfrm flipV="1">
          <a:off x="4633595" y="15568473"/>
          <a:ext cx="1270" cy="125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29672</xdr:rowOff>
    </xdr:from>
    <xdr:ext cx="534377" cy="259045"/>
    <xdr:sp macro="" textlink="">
      <xdr:nvSpPr>
        <xdr:cNvPr id="229" name="扶助費最小値テキスト"/>
        <xdr:cNvSpPr txBox="1"/>
      </xdr:nvSpPr>
      <xdr:spPr>
        <a:xfrm>
          <a:off x="4686300" y="168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25845</xdr:rowOff>
    </xdr:from>
    <xdr:to>
      <xdr:col>24</xdr:col>
      <xdr:colOff>152400</xdr:colOff>
      <xdr:row>98</xdr:row>
      <xdr:rowOff>25845</xdr:rowOff>
    </xdr:to>
    <xdr:cxnSp macro="">
      <xdr:nvCxnSpPr>
        <xdr:cNvPr id="230" name="直線コネクタ 229"/>
        <xdr:cNvCxnSpPr/>
      </xdr:nvCxnSpPr>
      <xdr:spPr>
        <a:xfrm>
          <a:off x="4546600" y="168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84650</xdr:rowOff>
    </xdr:from>
    <xdr:ext cx="599010" cy="259045"/>
    <xdr:sp macro="" textlink="">
      <xdr:nvSpPr>
        <xdr:cNvPr id="231" name="扶助費最大値テキスト"/>
        <xdr:cNvSpPr txBox="1"/>
      </xdr:nvSpPr>
      <xdr:spPr>
        <a:xfrm>
          <a:off x="4686300" y="1534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137973</xdr:rowOff>
    </xdr:from>
    <xdr:to>
      <xdr:col>24</xdr:col>
      <xdr:colOff>152400</xdr:colOff>
      <xdr:row>90</xdr:row>
      <xdr:rowOff>137973</xdr:rowOff>
    </xdr:to>
    <xdr:cxnSp macro="">
      <xdr:nvCxnSpPr>
        <xdr:cNvPr id="232" name="直線コネクタ 231"/>
        <xdr:cNvCxnSpPr/>
      </xdr:nvCxnSpPr>
      <xdr:spPr>
        <a:xfrm>
          <a:off x="4546600" y="1556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28690</xdr:rowOff>
    </xdr:from>
    <xdr:to>
      <xdr:col>24</xdr:col>
      <xdr:colOff>63500</xdr:colOff>
      <xdr:row>97</xdr:row>
      <xdr:rowOff>111697</xdr:rowOff>
    </xdr:to>
    <xdr:cxnSp macro="">
      <xdr:nvCxnSpPr>
        <xdr:cNvPr id="233" name="直線コネクタ 232"/>
        <xdr:cNvCxnSpPr/>
      </xdr:nvCxnSpPr>
      <xdr:spPr>
        <a:xfrm flipV="1">
          <a:off x="3797300" y="16659340"/>
          <a:ext cx="8382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24452</xdr:rowOff>
    </xdr:from>
    <xdr:ext cx="534377" cy="259045"/>
    <xdr:sp macro="" textlink="">
      <xdr:nvSpPr>
        <xdr:cNvPr id="234" name="扶助費平均値テキスト"/>
        <xdr:cNvSpPr txBox="1"/>
      </xdr:nvSpPr>
      <xdr:spPr>
        <a:xfrm>
          <a:off x="4686300" y="16140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1575</xdr:rowOff>
    </xdr:from>
    <xdr:to>
      <xdr:col>24</xdr:col>
      <xdr:colOff>114300</xdr:colOff>
      <xdr:row>95</xdr:row>
      <xdr:rowOff>103175</xdr:rowOff>
    </xdr:to>
    <xdr:sp macro="" textlink="">
      <xdr:nvSpPr>
        <xdr:cNvPr id="235" name="フローチャート: 判断 234"/>
        <xdr:cNvSpPr/>
      </xdr:nvSpPr>
      <xdr:spPr>
        <a:xfrm>
          <a:off x="4584700" y="1628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107659</xdr:rowOff>
    </xdr:from>
    <xdr:to>
      <xdr:col>19</xdr:col>
      <xdr:colOff>177800</xdr:colOff>
      <xdr:row>97</xdr:row>
      <xdr:rowOff>111697</xdr:rowOff>
    </xdr:to>
    <xdr:cxnSp macro="">
      <xdr:nvCxnSpPr>
        <xdr:cNvPr id="236" name="直線コネクタ 235"/>
        <xdr:cNvCxnSpPr/>
      </xdr:nvCxnSpPr>
      <xdr:spPr>
        <a:xfrm>
          <a:off x="2908300" y="16566859"/>
          <a:ext cx="889000" cy="1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113728</xdr:rowOff>
    </xdr:from>
    <xdr:to>
      <xdr:col>20</xdr:col>
      <xdr:colOff>38100</xdr:colOff>
      <xdr:row>96</xdr:row>
      <xdr:rowOff>43878</xdr:rowOff>
    </xdr:to>
    <xdr:sp macro="" textlink="">
      <xdr:nvSpPr>
        <xdr:cNvPr id="237" name="フローチャート: 判断 236"/>
        <xdr:cNvSpPr/>
      </xdr:nvSpPr>
      <xdr:spPr>
        <a:xfrm>
          <a:off x="3746500" y="164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60405</xdr:rowOff>
    </xdr:from>
    <xdr:ext cx="534377" cy="259045"/>
    <xdr:sp macro="" textlink="">
      <xdr:nvSpPr>
        <xdr:cNvPr id="238" name="テキスト ボックス 237"/>
        <xdr:cNvSpPr txBox="1"/>
      </xdr:nvSpPr>
      <xdr:spPr>
        <a:xfrm>
          <a:off x="3530111" y="161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107659</xdr:rowOff>
    </xdr:from>
    <xdr:to>
      <xdr:col>15</xdr:col>
      <xdr:colOff>50800</xdr:colOff>
      <xdr:row>98</xdr:row>
      <xdr:rowOff>28981</xdr:rowOff>
    </xdr:to>
    <xdr:cxnSp macro="">
      <xdr:nvCxnSpPr>
        <xdr:cNvPr id="239" name="直線コネクタ 238"/>
        <xdr:cNvCxnSpPr/>
      </xdr:nvCxnSpPr>
      <xdr:spPr>
        <a:xfrm flipV="1">
          <a:off x="2019300" y="16566859"/>
          <a:ext cx="889000" cy="26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149898</xdr:rowOff>
    </xdr:from>
    <xdr:to>
      <xdr:col>15</xdr:col>
      <xdr:colOff>101600</xdr:colOff>
      <xdr:row>95</xdr:row>
      <xdr:rowOff>80048</xdr:rowOff>
    </xdr:to>
    <xdr:sp macro="" textlink="">
      <xdr:nvSpPr>
        <xdr:cNvPr id="240" name="フローチャート: 判断 239"/>
        <xdr:cNvSpPr/>
      </xdr:nvSpPr>
      <xdr:spPr>
        <a:xfrm>
          <a:off x="28575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96575</xdr:rowOff>
    </xdr:from>
    <xdr:ext cx="534377" cy="259045"/>
    <xdr:sp macro="" textlink="">
      <xdr:nvSpPr>
        <xdr:cNvPr id="241" name="テキスト ボックス 240"/>
        <xdr:cNvSpPr txBox="1"/>
      </xdr:nvSpPr>
      <xdr:spPr>
        <a:xfrm>
          <a:off x="2641111" y="160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28981</xdr:rowOff>
    </xdr:from>
    <xdr:to>
      <xdr:col>10</xdr:col>
      <xdr:colOff>114300</xdr:colOff>
      <xdr:row>98</xdr:row>
      <xdr:rowOff>74092</xdr:rowOff>
    </xdr:to>
    <xdr:cxnSp macro="">
      <xdr:nvCxnSpPr>
        <xdr:cNvPr id="242" name="直線コネクタ 241"/>
        <xdr:cNvCxnSpPr/>
      </xdr:nvCxnSpPr>
      <xdr:spPr>
        <a:xfrm flipV="1">
          <a:off x="1130300" y="16831081"/>
          <a:ext cx="8890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64821</xdr:rowOff>
    </xdr:from>
    <xdr:to>
      <xdr:col>10</xdr:col>
      <xdr:colOff>165100</xdr:colOff>
      <xdr:row>96</xdr:row>
      <xdr:rowOff>166421</xdr:rowOff>
    </xdr:to>
    <xdr:sp macro="" textlink="">
      <xdr:nvSpPr>
        <xdr:cNvPr id="243" name="フローチャート: 判断 242"/>
        <xdr:cNvSpPr/>
      </xdr:nvSpPr>
      <xdr:spPr>
        <a:xfrm>
          <a:off x="1968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11498</xdr:rowOff>
    </xdr:from>
    <xdr:ext cx="534377" cy="259045"/>
    <xdr:sp macro="" textlink="">
      <xdr:nvSpPr>
        <xdr:cNvPr id="244" name="テキスト ボックス 243"/>
        <xdr:cNvSpPr txBox="1"/>
      </xdr:nvSpPr>
      <xdr:spPr>
        <a:xfrm>
          <a:off x="1752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97549</xdr:rowOff>
    </xdr:from>
    <xdr:to>
      <xdr:col>6</xdr:col>
      <xdr:colOff>38100</xdr:colOff>
      <xdr:row>97</xdr:row>
      <xdr:rowOff>27699</xdr:rowOff>
    </xdr:to>
    <xdr:sp macro="" textlink="">
      <xdr:nvSpPr>
        <xdr:cNvPr id="245" name="フローチャート: 判断 244"/>
        <xdr:cNvSpPr/>
      </xdr:nvSpPr>
      <xdr:spPr>
        <a:xfrm>
          <a:off x="1079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44226</xdr:rowOff>
    </xdr:from>
    <xdr:ext cx="534377" cy="259045"/>
    <xdr:sp macro="" textlink="">
      <xdr:nvSpPr>
        <xdr:cNvPr id="246" name="テキスト ボックス 245"/>
        <xdr:cNvSpPr txBox="1"/>
      </xdr:nvSpPr>
      <xdr:spPr>
        <a:xfrm>
          <a:off x="863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149340</xdr:rowOff>
    </xdr:from>
    <xdr:to>
      <xdr:col>24</xdr:col>
      <xdr:colOff>114300</xdr:colOff>
      <xdr:row>97</xdr:row>
      <xdr:rowOff>79490</xdr:rowOff>
    </xdr:to>
    <xdr:sp macro="" textlink="">
      <xdr:nvSpPr>
        <xdr:cNvPr id="252" name="楕円 251"/>
        <xdr:cNvSpPr/>
      </xdr:nvSpPr>
      <xdr:spPr>
        <a:xfrm>
          <a:off x="4584700" y="166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127767</xdr:rowOff>
    </xdr:from>
    <xdr:ext cx="534377" cy="259045"/>
    <xdr:sp macro="" textlink="">
      <xdr:nvSpPr>
        <xdr:cNvPr id="253" name="扶助費該当値テキスト"/>
        <xdr:cNvSpPr txBox="1"/>
      </xdr:nvSpPr>
      <xdr:spPr>
        <a:xfrm>
          <a:off x="4686300" y="165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60897</xdr:rowOff>
    </xdr:from>
    <xdr:to>
      <xdr:col>20</xdr:col>
      <xdr:colOff>38100</xdr:colOff>
      <xdr:row>97</xdr:row>
      <xdr:rowOff>162497</xdr:rowOff>
    </xdr:to>
    <xdr:sp macro="" textlink="">
      <xdr:nvSpPr>
        <xdr:cNvPr id="254" name="楕円 253"/>
        <xdr:cNvSpPr/>
      </xdr:nvSpPr>
      <xdr:spPr>
        <a:xfrm>
          <a:off x="3746500" y="1669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153624</xdr:rowOff>
    </xdr:from>
    <xdr:ext cx="534377" cy="259045"/>
    <xdr:sp macro="" textlink="">
      <xdr:nvSpPr>
        <xdr:cNvPr id="255" name="テキスト ボックス 254"/>
        <xdr:cNvSpPr txBox="1"/>
      </xdr:nvSpPr>
      <xdr:spPr>
        <a:xfrm>
          <a:off x="3530111" y="1678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56859</xdr:rowOff>
    </xdr:from>
    <xdr:to>
      <xdr:col>15</xdr:col>
      <xdr:colOff>101600</xdr:colOff>
      <xdr:row>96</xdr:row>
      <xdr:rowOff>158459</xdr:rowOff>
    </xdr:to>
    <xdr:sp macro="" textlink="">
      <xdr:nvSpPr>
        <xdr:cNvPr id="256" name="楕円 255"/>
        <xdr:cNvSpPr/>
      </xdr:nvSpPr>
      <xdr:spPr>
        <a:xfrm>
          <a:off x="2857500" y="165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149586</xdr:rowOff>
    </xdr:from>
    <xdr:ext cx="534377" cy="259045"/>
    <xdr:sp macro="" textlink="">
      <xdr:nvSpPr>
        <xdr:cNvPr id="257" name="テキスト ボックス 256"/>
        <xdr:cNvSpPr txBox="1"/>
      </xdr:nvSpPr>
      <xdr:spPr>
        <a:xfrm>
          <a:off x="2641111" y="1660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149631</xdr:rowOff>
    </xdr:from>
    <xdr:to>
      <xdr:col>10</xdr:col>
      <xdr:colOff>165100</xdr:colOff>
      <xdr:row>98</xdr:row>
      <xdr:rowOff>79781</xdr:rowOff>
    </xdr:to>
    <xdr:sp macro="" textlink="">
      <xdr:nvSpPr>
        <xdr:cNvPr id="258" name="楕円 257"/>
        <xdr:cNvSpPr/>
      </xdr:nvSpPr>
      <xdr:spPr>
        <a:xfrm>
          <a:off x="1968500" y="167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70908</xdr:rowOff>
    </xdr:from>
    <xdr:ext cx="534377" cy="259045"/>
    <xdr:sp macro="" textlink="">
      <xdr:nvSpPr>
        <xdr:cNvPr id="259" name="テキスト ボックス 258"/>
        <xdr:cNvSpPr txBox="1"/>
      </xdr:nvSpPr>
      <xdr:spPr>
        <a:xfrm>
          <a:off x="1752111" y="168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23292</xdr:rowOff>
    </xdr:from>
    <xdr:to>
      <xdr:col>6</xdr:col>
      <xdr:colOff>38100</xdr:colOff>
      <xdr:row>98</xdr:row>
      <xdr:rowOff>124892</xdr:rowOff>
    </xdr:to>
    <xdr:sp macro="" textlink="">
      <xdr:nvSpPr>
        <xdr:cNvPr id="260" name="楕円 259"/>
        <xdr:cNvSpPr/>
      </xdr:nvSpPr>
      <xdr:spPr>
        <a:xfrm>
          <a:off x="1079500" y="168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116019</xdr:rowOff>
    </xdr:from>
    <xdr:ext cx="534377" cy="259045"/>
    <xdr:sp macro="" textlink="">
      <xdr:nvSpPr>
        <xdr:cNvPr id="261" name="テキスト ボックス 260"/>
        <xdr:cNvSpPr txBox="1"/>
      </xdr:nvSpPr>
      <xdr:spPr>
        <a:xfrm>
          <a:off x="863111" y="1691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5" name="直線コネクタ 284"/>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6" name="補助費等最小値テキスト"/>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7" name="直線コネクタ 286"/>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88" name="補助費等最大値テキスト"/>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89" name="直線コネクタ 288"/>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46130</xdr:rowOff>
    </xdr:from>
    <xdr:to>
      <xdr:col>55</xdr:col>
      <xdr:colOff>0</xdr:colOff>
      <xdr:row>36</xdr:row>
      <xdr:rowOff>75932</xdr:rowOff>
    </xdr:to>
    <xdr:cxnSp macro="">
      <xdr:nvCxnSpPr>
        <xdr:cNvPr id="290" name="直線コネクタ 289"/>
        <xdr:cNvCxnSpPr/>
      </xdr:nvCxnSpPr>
      <xdr:spPr>
        <a:xfrm flipV="1">
          <a:off x="9639300" y="6218330"/>
          <a:ext cx="838200" cy="2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12673</xdr:rowOff>
    </xdr:from>
    <xdr:ext cx="599010" cy="259045"/>
    <xdr:sp macro="" textlink="">
      <xdr:nvSpPr>
        <xdr:cNvPr id="291" name="補助費等平均値テキスト"/>
        <xdr:cNvSpPr txBox="1"/>
      </xdr:nvSpPr>
      <xdr:spPr>
        <a:xfrm>
          <a:off x="10528300" y="6184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2" name="フローチャート: 判断 291"/>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61732</xdr:rowOff>
    </xdr:from>
    <xdr:to>
      <xdr:col>50</xdr:col>
      <xdr:colOff>114300</xdr:colOff>
      <xdr:row>36</xdr:row>
      <xdr:rowOff>75932</xdr:rowOff>
    </xdr:to>
    <xdr:cxnSp macro="">
      <xdr:nvCxnSpPr>
        <xdr:cNvPr id="293" name="直線コネクタ 292"/>
        <xdr:cNvCxnSpPr/>
      </xdr:nvCxnSpPr>
      <xdr:spPr>
        <a:xfrm>
          <a:off x="8750300" y="6233932"/>
          <a:ext cx="889000" cy="1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4" name="フローチャート: 判断 293"/>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5" name="テキスト ボックス 294"/>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154708</xdr:rowOff>
    </xdr:from>
    <xdr:to>
      <xdr:col>45</xdr:col>
      <xdr:colOff>177800</xdr:colOff>
      <xdr:row>36</xdr:row>
      <xdr:rowOff>61732</xdr:rowOff>
    </xdr:to>
    <xdr:cxnSp macro="">
      <xdr:nvCxnSpPr>
        <xdr:cNvPr id="296" name="直線コネクタ 295"/>
        <xdr:cNvCxnSpPr/>
      </xdr:nvCxnSpPr>
      <xdr:spPr>
        <a:xfrm>
          <a:off x="7861300" y="5812558"/>
          <a:ext cx="889000" cy="4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7" name="フローチャート: 判断 296"/>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298" name="テキスト ボックス 297"/>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154708</xdr:rowOff>
    </xdr:from>
    <xdr:to>
      <xdr:col>41</xdr:col>
      <xdr:colOff>50800</xdr:colOff>
      <xdr:row>36</xdr:row>
      <xdr:rowOff>140755</xdr:rowOff>
    </xdr:to>
    <xdr:cxnSp macro="">
      <xdr:nvCxnSpPr>
        <xdr:cNvPr id="299" name="直線コネクタ 298"/>
        <xdr:cNvCxnSpPr/>
      </xdr:nvCxnSpPr>
      <xdr:spPr>
        <a:xfrm flipV="1">
          <a:off x="6972300" y="5812558"/>
          <a:ext cx="889000" cy="50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0" name="フローチャート: 判断 299"/>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115756</xdr:rowOff>
    </xdr:from>
    <xdr:ext cx="599010" cy="259045"/>
    <xdr:sp macro="" textlink="">
      <xdr:nvSpPr>
        <xdr:cNvPr id="301" name="テキスト ボックス 300"/>
        <xdr:cNvSpPr txBox="1"/>
      </xdr:nvSpPr>
      <xdr:spPr>
        <a:xfrm>
          <a:off x="7561795" y="59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2" name="フローチャート: 判断 301"/>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72257</xdr:rowOff>
    </xdr:from>
    <xdr:ext cx="534377" cy="259045"/>
    <xdr:sp macro="" textlink="">
      <xdr:nvSpPr>
        <xdr:cNvPr id="303" name="テキスト ボックス 302"/>
        <xdr:cNvSpPr txBox="1"/>
      </xdr:nvSpPr>
      <xdr:spPr>
        <a:xfrm>
          <a:off x="6705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166780</xdr:rowOff>
    </xdr:from>
    <xdr:to>
      <xdr:col>55</xdr:col>
      <xdr:colOff>50800</xdr:colOff>
      <xdr:row>36</xdr:row>
      <xdr:rowOff>96930</xdr:rowOff>
    </xdr:to>
    <xdr:sp macro="" textlink="">
      <xdr:nvSpPr>
        <xdr:cNvPr id="309" name="楕円 308"/>
        <xdr:cNvSpPr/>
      </xdr:nvSpPr>
      <xdr:spPr>
        <a:xfrm>
          <a:off x="10426700" y="61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18207</xdr:rowOff>
    </xdr:from>
    <xdr:ext cx="599010" cy="259045"/>
    <xdr:sp macro="" textlink="">
      <xdr:nvSpPr>
        <xdr:cNvPr id="310" name="補助費等該当値テキスト"/>
        <xdr:cNvSpPr txBox="1"/>
      </xdr:nvSpPr>
      <xdr:spPr>
        <a:xfrm>
          <a:off x="10528300" y="60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25132</xdr:rowOff>
    </xdr:from>
    <xdr:to>
      <xdr:col>50</xdr:col>
      <xdr:colOff>165100</xdr:colOff>
      <xdr:row>36</xdr:row>
      <xdr:rowOff>126732</xdr:rowOff>
    </xdr:to>
    <xdr:sp macro="" textlink="">
      <xdr:nvSpPr>
        <xdr:cNvPr id="311" name="楕円 310"/>
        <xdr:cNvSpPr/>
      </xdr:nvSpPr>
      <xdr:spPr>
        <a:xfrm>
          <a:off x="9588500" y="61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143259</xdr:rowOff>
    </xdr:from>
    <xdr:ext cx="599010" cy="259045"/>
    <xdr:sp macro="" textlink="">
      <xdr:nvSpPr>
        <xdr:cNvPr id="312" name="テキスト ボックス 311"/>
        <xdr:cNvSpPr txBox="1"/>
      </xdr:nvSpPr>
      <xdr:spPr>
        <a:xfrm>
          <a:off x="9339795" y="597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10932</xdr:rowOff>
    </xdr:from>
    <xdr:to>
      <xdr:col>46</xdr:col>
      <xdr:colOff>38100</xdr:colOff>
      <xdr:row>36</xdr:row>
      <xdr:rowOff>112532</xdr:rowOff>
    </xdr:to>
    <xdr:sp macro="" textlink="">
      <xdr:nvSpPr>
        <xdr:cNvPr id="313" name="楕円 312"/>
        <xdr:cNvSpPr/>
      </xdr:nvSpPr>
      <xdr:spPr>
        <a:xfrm>
          <a:off x="8699500" y="618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129059</xdr:rowOff>
    </xdr:from>
    <xdr:ext cx="599010" cy="259045"/>
    <xdr:sp macro="" textlink="">
      <xdr:nvSpPr>
        <xdr:cNvPr id="314" name="テキスト ボックス 313"/>
        <xdr:cNvSpPr txBox="1"/>
      </xdr:nvSpPr>
      <xdr:spPr>
        <a:xfrm>
          <a:off x="8450795" y="595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103908</xdr:rowOff>
    </xdr:from>
    <xdr:to>
      <xdr:col>41</xdr:col>
      <xdr:colOff>101600</xdr:colOff>
      <xdr:row>34</xdr:row>
      <xdr:rowOff>34058</xdr:rowOff>
    </xdr:to>
    <xdr:sp macro="" textlink="">
      <xdr:nvSpPr>
        <xdr:cNvPr id="315" name="楕円 314"/>
        <xdr:cNvSpPr/>
      </xdr:nvSpPr>
      <xdr:spPr>
        <a:xfrm>
          <a:off x="7810500" y="57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50585</xdr:rowOff>
    </xdr:from>
    <xdr:ext cx="599010" cy="259045"/>
    <xdr:sp macro="" textlink="">
      <xdr:nvSpPr>
        <xdr:cNvPr id="316" name="テキスト ボックス 315"/>
        <xdr:cNvSpPr txBox="1"/>
      </xdr:nvSpPr>
      <xdr:spPr>
        <a:xfrm>
          <a:off x="7561795" y="55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89955</xdr:rowOff>
    </xdr:from>
    <xdr:to>
      <xdr:col>36</xdr:col>
      <xdr:colOff>165100</xdr:colOff>
      <xdr:row>37</xdr:row>
      <xdr:rowOff>20105</xdr:rowOff>
    </xdr:to>
    <xdr:sp macro="" textlink="">
      <xdr:nvSpPr>
        <xdr:cNvPr id="317" name="楕円 316"/>
        <xdr:cNvSpPr/>
      </xdr:nvSpPr>
      <xdr:spPr>
        <a:xfrm>
          <a:off x="6921500" y="62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36632</xdr:rowOff>
    </xdr:from>
    <xdr:ext cx="599010" cy="259045"/>
    <xdr:sp macro="" textlink="">
      <xdr:nvSpPr>
        <xdr:cNvPr id="318" name="テキスト ボックス 317"/>
        <xdr:cNvSpPr txBox="1"/>
      </xdr:nvSpPr>
      <xdr:spPr>
        <a:xfrm>
          <a:off x="6672795" y="603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2" name="直線コネクタ 341"/>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3" name="普通建設事業費最小値テキスト"/>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4" name="直線コネクタ 343"/>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5" name="普通建設事業費最大値テキスト"/>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6" name="直線コネクタ 345"/>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90707</xdr:rowOff>
    </xdr:from>
    <xdr:to>
      <xdr:col>55</xdr:col>
      <xdr:colOff>0</xdr:colOff>
      <xdr:row>57</xdr:row>
      <xdr:rowOff>97931</xdr:rowOff>
    </xdr:to>
    <xdr:cxnSp macro="">
      <xdr:nvCxnSpPr>
        <xdr:cNvPr id="347" name="直線コネクタ 346"/>
        <xdr:cNvCxnSpPr/>
      </xdr:nvCxnSpPr>
      <xdr:spPr>
        <a:xfrm flipV="1">
          <a:off x="9639300" y="9863357"/>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48" name="普通建設事業費平均値テキスト"/>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49" name="フローチャート: 判断 348"/>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97931</xdr:rowOff>
    </xdr:from>
    <xdr:to>
      <xdr:col>50</xdr:col>
      <xdr:colOff>114300</xdr:colOff>
      <xdr:row>58</xdr:row>
      <xdr:rowOff>16225</xdr:rowOff>
    </xdr:to>
    <xdr:cxnSp macro="">
      <xdr:nvCxnSpPr>
        <xdr:cNvPr id="350" name="直線コネクタ 349"/>
        <xdr:cNvCxnSpPr/>
      </xdr:nvCxnSpPr>
      <xdr:spPr>
        <a:xfrm flipV="1">
          <a:off x="8750300" y="9870581"/>
          <a:ext cx="889000" cy="8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1" name="フローチャート: 判断 350"/>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2" name="テキスト ボックス 351"/>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15555</xdr:rowOff>
    </xdr:from>
    <xdr:to>
      <xdr:col>45</xdr:col>
      <xdr:colOff>177800</xdr:colOff>
      <xdr:row>58</xdr:row>
      <xdr:rowOff>16225</xdr:rowOff>
    </xdr:to>
    <xdr:cxnSp macro="">
      <xdr:nvCxnSpPr>
        <xdr:cNvPr id="353" name="直線コネクタ 352"/>
        <xdr:cNvCxnSpPr/>
      </xdr:nvCxnSpPr>
      <xdr:spPr>
        <a:xfrm>
          <a:off x="7861300" y="9959655"/>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4" name="フローチャート: 判断 353"/>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5" name="テキスト ボックス 354"/>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15555</xdr:rowOff>
    </xdr:from>
    <xdr:to>
      <xdr:col>41</xdr:col>
      <xdr:colOff>50800</xdr:colOff>
      <xdr:row>58</xdr:row>
      <xdr:rowOff>46447</xdr:rowOff>
    </xdr:to>
    <xdr:cxnSp macro="">
      <xdr:nvCxnSpPr>
        <xdr:cNvPr id="356" name="直線コネクタ 355"/>
        <xdr:cNvCxnSpPr/>
      </xdr:nvCxnSpPr>
      <xdr:spPr>
        <a:xfrm flipV="1">
          <a:off x="6972300" y="9959655"/>
          <a:ext cx="889000" cy="3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7" name="フローチャート: 判断 356"/>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58" name="テキスト ボックス 357"/>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59" name="フローチャート: 判断 358"/>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0" name="テキスト ボックス 359"/>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39907</xdr:rowOff>
    </xdr:from>
    <xdr:to>
      <xdr:col>55</xdr:col>
      <xdr:colOff>50800</xdr:colOff>
      <xdr:row>57</xdr:row>
      <xdr:rowOff>141507</xdr:rowOff>
    </xdr:to>
    <xdr:sp macro="" textlink="">
      <xdr:nvSpPr>
        <xdr:cNvPr id="366" name="楕円 365"/>
        <xdr:cNvSpPr/>
      </xdr:nvSpPr>
      <xdr:spPr>
        <a:xfrm>
          <a:off x="10426700" y="981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18334</xdr:rowOff>
    </xdr:from>
    <xdr:ext cx="534377" cy="259045"/>
    <xdr:sp macro="" textlink="">
      <xdr:nvSpPr>
        <xdr:cNvPr id="367" name="普通建設事業費該当値テキスト"/>
        <xdr:cNvSpPr txBox="1"/>
      </xdr:nvSpPr>
      <xdr:spPr>
        <a:xfrm>
          <a:off x="10528300" y="979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47131</xdr:rowOff>
    </xdr:from>
    <xdr:to>
      <xdr:col>50</xdr:col>
      <xdr:colOff>165100</xdr:colOff>
      <xdr:row>57</xdr:row>
      <xdr:rowOff>148731</xdr:rowOff>
    </xdr:to>
    <xdr:sp macro="" textlink="">
      <xdr:nvSpPr>
        <xdr:cNvPr id="368" name="楕円 367"/>
        <xdr:cNvSpPr/>
      </xdr:nvSpPr>
      <xdr:spPr>
        <a:xfrm>
          <a:off x="9588500" y="98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139858</xdr:rowOff>
    </xdr:from>
    <xdr:ext cx="534377" cy="259045"/>
    <xdr:sp macro="" textlink="">
      <xdr:nvSpPr>
        <xdr:cNvPr id="369" name="テキスト ボックス 368"/>
        <xdr:cNvSpPr txBox="1"/>
      </xdr:nvSpPr>
      <xdr:spPr>
        <a:xfrm>
          <a:off x="9372111" y="99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136875</xdr:rowOff>
    </xdr:from>
    <xdr:to>
      <xdr:col>46</xdr:col>
      <xdr:colOff>38100</xdr:colOff>
      <xdr:row>58</xdr:row>
      <xdr:rowOff>67025</xdr:rowOff>
    </xdr:to>
    <xdr:sp macro="" textlink="">
      <xdr:nvSpPr>
        <xdr:cNvPr id="370" name="楕円 369"/>
        <xdr:cNvSpPr/>
      </xdr:nvSpPr>
      <xdr:spPr>
        <a:xfrm>
          <a:off x="8699500" y="99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58152</xdr:rowOff>
    </xdr:from>
    <xdr:ext cx="534377" cy="259045"/>
    <xdr:sp macro="" textlink="">
      <xdr:nvSpPr>
        <xdr:cNvPr id="371" name="テキスト ボックス 370"/>
        <xdr:cNvSpPr txBox="1"/>
      </xdr:nvSpPr>
      <xdr:spPr>
        <a:xfrm>
          <a:off x="8483111" y="100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136205</xdr:rowOff>
    </xdr:from>
    <xdr:to>
      <xdr:col>41</xdr:col>
      <xdr:colOff>101600</xdr:colOff>
      <xdr:row>58</xdr:row>
      <xdr:rowOff>66355</xdr:rowOff>
    </xdr:to>
    <xdr:sp macro="" textlink="">
      <xdr:nvSpPr>
        <xdr:cNvPr id="372" name="楕円 371"/>
        <xdr:cNvSpPr/>
      </xdr:nvSpPr>
      <xdr:spPr>
        <a:xfrm>
          <a:off x="7810500" y="990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57482</xdr:rowOff>
    </xdr:from>
    <xdr:ext cx="534377" cy="259045"/>
    <xdr:sp macro="" textlink="">
      <xdr:nvSpPr>
        <xdr:cNvPr id="373" name="テキスト ボックス 372"/>
        <xdr:cNvSpPr txBox="1"/>
      </xdr:nvSpPr>
      <xdr:spPr>
        <a:xfrm>
          <a:off x="7594111" y="1000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167097</xdr:rowOff>
    </xdr:from>
    <xdr:to>
      <xdr:col>36</xdr:col>
      <xdr:colOff>165100</xdr:colOff>
      <xdr:row>58</xdr:row>
      <xdr:rowOff>97247</xdr:rowOff>
    </xdr:to>
    <xdr:sp macro="" textlink="">
      <xdr:nvSpPr>
        <xdr:cNvPr id="374" name="楕円 373"/>
        <xdr:cNvSpPr/>
      </xdr:nvSpPr>
      <xdr:spPr>
        <a:xfrm>
          <a:off x="6921500" y="993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88374</xdr:rowOff>
    </xdr:from>
    <xdr:ext cx="534377" cy="259045"/>
    <xdr:sp macro="" textlink="">
      <xdr:nvSpPr>
        <xdr:cNvPr id="375" name="テキスト ボックス 374"/>
        <xdr:cNvSpPr txBox="1"/>
      </xdr:nvSpPr>
      <xdr:spPr>
        <a:xfrm>
          <a:off x="6705111" y="1003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5" name="直線コネクタ 394"/>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398" name="普通建設事業費 （ うち新規整備　）最大値テキスト"/>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399" name="直線コネクタ 398"/>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159159</xdr:rowOff>
    </xdr:from>
    <xdr:to>
      <xdr:col>55</xdr:col>
      <xdr:colOff>0</xdr:colOff>
      <xdr:row>78</xdr:row>
      <xdr:rowOff>14691</xdr:rowOff>
    </xdr:to>
    <xdr:cxnSp macro="">
      <xdr:nvCxnSpPr>
        <xdr:cNvPr id="400" name="直線コネクタ 399"/>
        <xdr:cNvCxnSpPr/>
      </xdr:nvCxnSpPr>
      <xdr:spPr>
        <a:xfrm>
          <a:off x="9639300" y="13360809"/>
          <a:ext cx="838200" cy="2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1" name="普通建設事業費 （ うち新規整備　）平均値テキスト"/>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2" name="フローチャート: 判断 401"/>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159159</xdr:rowOff>
    </xdr:from>
    <xdr:to>
      <xdr:col>50</xdr:col>
      <xdr:colOff>114300</xdr:colOff>
      <xdr:row>78</xdr:row>
      <xdr:rowOff>6592</xdr:rowOff>
    </xdr:to>
    <xdr:cxnSp macro="">
      <xdr:nvCxnSpPr>
        <xdr:cNvPr id="403" name="直線コネクタ 402"/>
        <xdr:cNvCxnSpPr/>
      </xdr:nvCxnSpPr>
      <xdr:spPr>
        <a:xfrm flipV="1">
          <a:off x="8750300" y="13360809"/>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4" name="フローチャート: 判断 403"/>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5" name="テキスト ボックス 404"/>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90013</xdr:rowOff>
    </xdr:from>
    <xdr:to>
      <xdr:col>45</xdr:col>
      <xdr:colOff>177800</xdr:colOff>
      <xdr:row>78</xdr:row>
      <xdr:rowOff>6592</xdr:rowOff>
    </xdr:to>
    <xdr:cxnSp macro="">
      <xdr:nvCxnSpPr>
        <xdr:cNvPr id="406" name="直線コネクタ 405"/>
        <xdr:cNvCxnSpPr/>
      </xdr:nvCxnSpPr>
      <xdr:spPr>
        <a:xfrm>
          <a:off x="7861300" y="13291663"/>
          <a:ext cx="889000" cy="8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7" name="フローチャート: 判断 406"/>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08" name="テキスト ボックス 407"/>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90013</xdr:rowOff>
    </xdr:from>
    <xdr:to>
      <xdr:col>41</xdr:col>
      <xdr:colOff>50800</xdr:colOff>
      <xdr:row>77</xdr:row>
      <xdr:rowOff>115771</xdr:rowOff>
    </xdr:to>
    <xdr:cxnSp macro="">
      <xdr:nvCxnSpPr>
        <xdr:cNvPr id="409" name="直線コネクタ 408"/>
        <xdr:cNvCxnSpPr/>
      </xdr:nvCxnSpPr>
      <xdr:spPr>
        <a:xfrm flipV="1">
          <a:off x="6972300" y="13291663"/>
          <a:ext cx="889000" cy="2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0" name="フローチャート: 判断 409"/>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1" name="テキスト ボックス 410"/>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2" name="フローチャート: 判断 411"/>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3" name="テキスト ボックス 412"/>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135341</xdr:rowOff>
    </xdr:from>
    <xdr:to>
      <xdr:col>55</xdr:col>
      <xdr:colOff>50800</xdr:colOff>
      <xdr:row>78</xdr:row>
      <xdr:rowOff>65491</xdr:rowOff>
    </xdr:to>
    <xdr:sp macro="" textlink="">
      <xdr:nvSpPr>
        <xdr:cNvPr id="419" name="楕円 418"/>
        <xdr:cNvSpPr/>
      </xdr:nvSpPr>
      <xdr:spPr>
        <a:xfrm>
          <a:off x="10426700" y="133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50268</xdr:rowOff>
    </xdr:from>
    <xdr:ext cx="469744" cy="259045"/>
    <xdr:sp macro="" textlink="">
      <xdr:nvSpPr>
        <xdr:cNvPr id="420" name="普通建設事業費 （ うち新規整備　）該当値テキスト"/>
        <xdr:cNvSpPr txBox="1"/>
      </xdr:nvSpPr>
      <xdr:spPr>
        <a:xfrm>
          <a:off x="10528300" y="1325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108359</xdr:rowOff>
    </xdr:from>
    <xdr:to>
      <xdr:col>50</xdr:col>
      <xdr:colOff>165100</xdr:colOff>
      <xdr:row>78</xdr:row>
      <xdr:rowOff>38509</xdr:rowOff>
    </xdr:to>
    <xdr:sp macro="" textlink="">
      <xdr:nvSpPr>
        <xdr:cNvPr id="421" name="楕円 420"/>
        <xdr:cNvSpPr/>
      </xdr:nvSpPr>
      <xdr:spPr>
        <a:xfrm>
          <a:off x="9588500" y="1331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29636</xdr:rowOff>
    </xdr:from>
    <xdr:ext cx="469744" cy="259045"/>
    <xdr:sp macro="" textlink="">
      <xdr:nvSpPr>
        <xdr:cNvPr id="422" name="テキスト ボックス 421"/>
        <xdr:cNvSpPr txBox="1"/>
      </xdr:nvSpPr>
      <xdr:spPr>
        <a:xfrm>
          <a:off x="9404428" y="1340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127242</xdr:rowOff>
    </xdr:from>
    <xdr:to>
      <xdr:col>46</xdr:col>
      <xdr:colOff>38100</xdr:colOff>
      <xdr:row>78</xdr:row>
      <xdr:rowOff>57392</xdr:rowOff>
    </xdr:to>
    <xdr:sp macro="" textlink="">
      <xdr:nvSpPr>
        <xdr:cNvPr id="423" name="楕円 422"/>
        <xdr:cNvSpPr/>
      </xdr:nvSpPr>
      <xdr:spPr>
        <a:xfrm>
          <a:off x="8699500" y="1332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48519</xdr:rowOff>
    </xdr:from>
    <xdr:ext cx="469744" cy="259045"/>
    <xdr:sp macro="" textlink="">
      <xdr:nvSpPr>
        <xdr:cNvPr id="424" name="テキスト ボックス 423"/>
        <xdr:cNvSpPr txBox="1"/>
      </xdr:nvSpPr>
      <xdr:spPr>
        <a:xfrm>
          <a:off x="8515428" y="1342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39213</xdr:rowOff>
    </xdr:from>
    <xdr:to>
      <xdr:col>41</xdr:col>
      <xdr:colOff>101600</xdr:colOff>
      <xdr:row>77</xdr:row>
      <xdr:rowOff>140813</xdr:rowOff>
    </xdr:to>
    <xdr:sp macro="" textlink="">
      <xdr:nvSpPr>
        <xdr:cNvPr id="425" name="楕円 424"/>
        <xdr:cNvSpPr/>
      </xdr:nvSpPr>
      <xdr:spPr>
        <a:xfrm>
          <a:off x="7810500" y="1324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131940</xdr:rowOff>
    </xdr:from>
    <xdr:ext cx="534377" cy="259045"/>
    <xdr:sp macro="" textlink="">
      <xdr:nvSpPr>
        <xdr:cNvPr id="426" name="テキスト ボックス 425"/>
        <xdr:cNvSpPr txBox="1"/>
      </xdr:nvSpPr>
      <xdr:spPr>
        <a:xfrm>
          <a:off x="7594111" y="1333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64971</xdr:rowOff>
    </xdr:from>
    <xdr:to>
      <xdr:col>36</xdr:col>
      <xdr:colOff>165100</xdr:colOff>
      <xdr:row>77</xdr:row>
      <xdr:rowOff>166571</xdr:rowOff>
    </xdr:to>
    <xdr:sp macro="" textlink="">
      <xdr:nvSpPr>
        <xdr:cNvPr id="427" name="楕円 426"/>
        <xdr:cNvSpPr/>
      </xdr:nvSpPr>
      <xdr:spPr>
        <a:xfrm>
          <a:off x="6921500" y="132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157698</xdr:rowOff>
    </xdr:from>
    <xdr:ext cx="534377" cy="259045"/>
    <xdr:sp macro="" textlink="">
      <xdr:nvSpPr>
        <xdr:cNvPr id="428" name="テキスト ボックス 427"/>
        <xdr:cNvSpPr txBox="1"/>
      </xdr:nvSpPr>
      <xdr:spPr>
        <a:xfrm>
          <a:off x="6705111" y="133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2" name="直線コネクタ 451"/>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3" name="普通建設事業費 （ うち更新整備　）最小値テキスト"/>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4" name="直線コネクタ 453"/>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5" name="普通建設事業費 （ うち更新整備　）最大値テキスト"/>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6" name="直線コネクタ 455"/>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4057</xdr:rowOff>
    </xdr:from>
    <xdr:to>
      <xdr:col>55</xdr:col>
      <xdr:colOff>0</xdr:colOff>
      <xdr:row>96</xdr:row>
      <xdr:rowOff>65131</xdr:rowOff>
    </xdr:to>
    <xdr:cxnSp macro="">
      <xdr:nvCxnSpPr>
        <xdr:cNvPr id="457" name="直線コネクタ 456"/>
        <xdr:cNvCxnSpPr/>
      </xdr:nvCxnSpPr>
      <xdr:spPr>
        <a:xfrm flipV="1">
          <a:off x="9639300" y="16463257"/>
          <a:ext cx="838200" cy="6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58" name="普通建設事業費 （ うち更新整備　）平均値テキスト"/>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59" name="フローチャート: 判断 458"/>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65131</xdr:rowOff>
    </xdr:from>
    <xdr:to>
      <xdr:col>50</xdr:col>
      <xdr:colOff>114300</xdr:colOff>
      <xdr:row>97</xdr:row>
      <xdr:rowOff>66784</xdr:rowOff>
    </xdr:to>
    <xdr:cxnSp macro="">
      <xdr:nvCxnSpPr>
        <xdr:cNvPr id="460" name="直線コネクタ 459"/>
        <xdr:cNvCxnSpPr/>
      </xdr:nvCxnSpPr>
      <xdr:spPr>
        <a:xfrm flipV="1">
          <a:off x="8750300" y="16524331"/>
          <a:ext cx="889000" cy="17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1" name="フローチャート: 判断 460"/>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19268</xdr:rowOff>
    </xdr:from>
    <xdr:ext cx="534377" cy="259045"/>
    <xdr:sp macro="" textlink="">
      <xdr:nvSpPr>
        <xdr:cNvPr id="462" name="テキスト ボックス 461"/>
        <xdr:cNvSpPr txBox="1"/>
      </xdr:nvSpPr>
      <xdr:spPr>
        <a:xfrm>
          <a:off x="9372111" y="166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66784</xdr:rowOff>
    </xdr:from>
    <xdr:to>
      <xdr:col>45</xdr:col>
      <xdr:colOff>177800</xdr:colOff>
      <xdr:row>98</xdr:row>
      <xdr:rowOff>5566</xdr:rowOff>
    </xdr:to>
    <xdr:cxnSp macro="">
      <xdr:nvCxnSpPr>
        <xdr:cNvPr id="463" name="直線コネクタ 462"/>
        <xdr:cNvCxnSpPr/>
      </xdr:nvCxnSpPr>
      <xdr:spPr>
        <a:xfrm flipV="1">
          <a:off x="7861300" y="16697434"/>
          <a:ext cx="889000" cy="1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4" name="フローチャート: 判断 463"/>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5" name="テキスト ボックス 464"/>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5566</xdr:rowOff>
    </xdr:from>
    <xdr:to>
      <xdr:col>41</xdr:col>
      <xdr:colOff>50800</xdr:colOff>
      <xdr:row>98</xdr:row>
      <xdr:rowOff>82359</xdr:rowOff>
    </xdr:to>
    <xdr:cxnSp macro="">
      <xdr:nvCxnSpPr>
        <xdr:cNvPr id="466" name="直線コネクタ 465"/>
        <xdr:cNvCxnSpPr/>
      </xdr:nvCxnSpPr>
      <xdr:spPr>
        <a:xfrm flipV="1">
          <a:off x="6972300" y="16807666"/>
          <a:ext cx="889000" cy="7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7" name="フローチャート: 判断 466"/>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68" name="テキスト ボックス 467"/>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69" name="フローチャート: 判断 468"/>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0" name="テキスト ボックス 469"/>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124707</xdr:rowOff>
    </xdr:from>
    <xdr:to>
      <xdr:col>55</xdr:col>
      <xdr:colOff>50800</xdr:colOff>
      <xdr:row>96</xdr:row>
      <xdr:rowOff>54857</xdr:rowOff>
    </xdr:to>
    <xdr:sp macro="" textlink="">
      <xdr:nvSpPr>
        <xdr:cNvPr id="476" name="楕円 475"/>
        <xdr:cNvSpPr/>
      </xdr:nvSpPr>
      <xdr:spPr>
        <a:xfrm>
          <a:off x="10426700" y="1641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147584</xdr:rowOff>
    </xdr:from>
    <xdr:ext cx="534377" cy="259045"/>
    <xdr:sp macro="" textlink="">
      <xdr:nvSpPr>
        <xdr:cNvPr id="477" name="普通建設事業費 （ うち更新整備　）該当値テキスト"/>
        <xdr:cNvSpPr txBox="1"/>
      </xdr:nvSpPr>
      <xdr:spPr>
        <a:xfrm>
          <a:off x="10528300" y="1626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14331</xdr:rowOff>
    </xdr:from>
    <xdr:to>
      <xdr:col>50</xdr:col>
      <xdr:colOff>165100</xdr:colOff>
      <xdr:row>96</xdr:row>
      <xdr:rowOff>115931</xdr:rowOff>
    </xdr:to>
    <xdr:sp macro="" textlink="">
      <xdr:nvSpPr>
        <xdr:cNvPr id="478" name="楕円 477"/>
        <xdr:cNvSpPr/>
      </xdr:nvSpPr>
      <xdr:spPr>
        <a:xfrm>
          <a:off x="9588500" y="1647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132458</xdr:rowOff>
    </xdr:from>
    <xdr:ext cx="534377" cy="259045"/>
    <xdr:sp macro="" textlink="">
      <xdr:nvSpPr>
        <xdr:cNvPr id="479" name="テキスト ボックス 478"/>
        <xdr:cNvSpPr txBox="1"/>
      </xdr:nvSpPr>
      <xdr:spPr>
        <a:xfrm>
          <a:off x="9372111" y="1624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15984</xdr:rowOff>
    </xdr:from>
    <xdr:to>
      <xdr:col>46</xdr:col>
      <xdr:colOff>38100</xdr:colOff>
      <xdr:row>97</xdr:row>
      <xdr:rowOff>117584</xdr:rowOff>
    </xdr:to>
    <xdr:sp macro="" textlink="">
      <xdr:nvSpPr>
        <xdr:cNvPr id="480" name="楕円 479"/>
        <xdr:cNvSpPr/>
      </xdr:nvSpPr>
      <xdr:spPr>
        <a:xfrm>
          <a:off x="8699500" y="166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108711</xdr:rowOff>
    </xdr:from>
    <xdr:ext cx="534377" cy="259045"/>
    <xdr:sp macro="" textlink="">
      <xdr:nvSpPr>
        <xdr:cNvPr id="481" name="テキスト ボックス 480"/>
        <xdr:cNvSpPr txBox="1"/>
      </xdr:nvSpPr>
      <xdr:spPr>
        <a:xfrm>
          <a:off x="8483111" y="167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126216</xdr:rowOff>
    </xdr:from>
    <xdr:to>
      <xdr:col>41</xdr:col>
      <xdr:colOff>101600</xdr:colOff>
      <xdr:row>98</xdr:row>
      <xdr:rowOff>56366</xdr:rowOff>
    </xdr:to>
    <xdr:sp macro="" textlink="">
      <xdr:nvSpPr>
        <xdr:cNvPr id="482" name="楕円 481"/>
        <xdr:cNvSpPr/>
      </xdr:nvSpPr>
      <xdr:spPr>
        <a:xfrm>
          <a:off x="7810500" y="167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47493</xdr:rowOff>
    </xdr:from>
    <xdr:ext cx="534377" cy="259045"/>
    <xdr:sp macro="" textlink="">
      <xdr:nvSpPr>
        <xdr:cNvPr id="483" name="テキスト ボックス 482"/>
        <xdr:cNvSpPr txBox="1"/>
      </xdr:nvSpPr>
      <xdr:spPr>
        <a:xfrm>
          <a:off x="7594111" y="1684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31559</xdr:rowOff>
    </xdr:from>
    <xdr:to>
      <xdr:col>36</xdr:col>
      <xdr:colOff>165100</xdr:colOff>
      <xdr:row>98</xdr:row>
      <xdr:rowOff>133159</xdr:rowOff>
    </xdr:to>
    <xdr:sp macro="" textlink="">
      <xdr:nvSpPr>
        <xdr:cNvPr id="484" name="楕円 483"/>
        <xdr:cNvSpPr/>
      </xdr:nvSpPr>
      <xdr:spPr>
        <a:xfrm>
          <a:off x="6921500" y="1683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124286</xdr:rowOff>
    </xdr:from>
    <xdr:ext cx="534377" cy="259045"/>
    <xdr:sp macro="" textlink="">
      <xdr:nvSpPr>
        <xdr:cNvPr id="485" name="テキスト ボックス 484"/>
        <xdr:cNvSpPr txBox="1"/>
      </xdr:nvSpPr>
      <xdr:spPr>
        <a:xfrm>
          <a:off x="6705111" y="169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7" name="直線コネクタ 506"/>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08" name="災害復旧事業費最小値テキスト"/>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0" name="災害復旧事業費最大値テキスト"/>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1" name="直線コネクタ 510"/>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133665</xdr:rowOff>
    </xdr:from>
    <xdr:to>
      <xdr:col>85</xdr:col>
      <xdr:colOff>127000</xdr:colOff>
      <xdr:row>38</xdr:row>
      <xdr:rowOff>139700</xdr:rowOff>
    </xdr:to>
    <xdr:cxnSp macro="">
      <xdr:nvCxnSpPr>
        <xdr:cNvPr id="512" name="直線コネクタ 511"/>
        <xdr:cNvCxnSpPr/>
      </xdr:nvCxnSpPr>
      <xdr:spPr>
        <a:xfrm flipV="1">
          <a:off x="15481300" y="6648765"/>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3" name="災害復旧事業費平均値テキスト"/>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4" name="フローチャート: 判断 513"/>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6" name="フローチャート: 判断 515"/>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7" name="テキスト ボックス 516"/>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19" name="フローチャート: 判断 518"/>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0" name="テキスト ボックス 519"/>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116045</xdr:rowOff>
    </xdr:from>
    <xdr:to>
      <xdr:col>71</xdr:col>
      <xdr:colOff>177800</xdr:colOff>
      <xdr:row>38</xdr:row>
      <xdr:rowOff>139700</xdr:rowOff>
    </xdr:to>
    <xdr:cxnSp macro="">
      <xdr:nvCxnSpPr>
        <xdr:cNvPr id="521" name="直線コネクタ 520"/>
        <xdr:cNvCxnSpPr/>
      </xdr:nvCxnSpPr>
      <xdr:spPr>
        <a:xfrm>
          <a:off x="12814300" y="6631145"/>
          <a:ext cx="889000" cy="2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2" name="フローチャート: 判断 521"/>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3" name="テキスト ボックス 522"/>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4" name="フローチャート: 判断 523"/>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5" name="テキスト ボックス 524"/>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82865</xdr:rowOff>
    </xdr:from>
    <xdr:to>
      <xdr:col>85</xdr:col>
      <xdr:colOff>177800</xdr:colOff>
      <xdr:row>39</xdr:row>
      <xdr:rowOff>13015</xdr:rowOff>
    </xdr:to>
    <xdr:sp macro="" textlink="">
      <xdr:nvSpPr>
        <xdr:cNvPr id="531" name="楕円 530"/>
        <xdr:cNvSpPr/>
      </xdr:nvSpPr>
      <xdr:spPr>
        <a:xfrm>
          <a:off x="16268700" y="65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469744" cy="259045"/>
    <xdr:sp macro="" textlink="">
      <xdr:nvSpPr>
        <xdr:cNvPr id="532" name="災害復旧事業費該当値テキスト"/>
        <xdr:cNvSpPr txBox="1"/>
      </xdr:nvSpPr>
      <xdr:spPr>
        <a:xfrm>
          <a:off x="16370300" y="65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65245</xdr:rowOff>
    </xdr:from>
    <xdr:to>
      <xdr:col>67</xdr:col>
      <xdr:colOff>101600</xdr:colOff>
      <xdr:row>38</xdr:row>
      <xdr:rowOff>166845</xdr:rowOff>
    </xdr:to>
    <xdr:sp macro="" textlink="">
      <xdr:nvSpPr>
        <xdr:cNvPr id="539" name="楕円 538"/>
        <xdr:cNvSpPr/>
      </xdr:nvSpPr>
      <xdr:spPr>
        <a:xfrm>
          <a:off x="12763500" y="65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157972</xdr:rowOff>
    </xdr:from>
    <xdr:ext cx="469744" cy="259045"/>
    <xdr:sp macro="" textlink="">
      <xdr:nvSpPr>
        <xdr:cNvPr id="540" name="テキスト ボックス 539"/>
        <xdr:cNvSpPr txBox="1"/>
      </xdr:nvSpPr>
      <xdr:spPr>
        <a:xfrm>
          <a:off x="12579428" y="66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4" name="テキスト ボックス 55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6" name="テキスト ボックス 55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8" name="テキスト ボックス 55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0" name="テキスト ボックス 559"/>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2" name="テキスト ボックス 56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6" name="直線コネクタ 56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1" name="直線コネクタ 57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3" name="フローチャート: 判断 57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4" name="直線コネクタ 57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5" name="フローチャート: 判断 57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6" name="テキスト ボックス 575"/>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7" name="直線コネクタ 57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8" name="フローチャート: 判断 577"/>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9" name="テキスト ボックス 57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0" name="直線コネクタ 57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1" name="フローチャート: 判断 580"/>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2" name="テキスト ボックス 581"/>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3" name="フローチャート: 判断 582"/>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4" name="テキスト ボックス 583"/>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0" name="楕円 58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2" name="楕円 59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3" name="テキスト ボックス 592"/>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4" name="楕円 59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5" name="テキスト ボックス 594"/>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6" name="楕円 59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7" name="テキスト ボックス 596"/>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8" name="楕円 59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9" name="テキスト ボックス 598"/>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1" name="直線コネクタ 620"/>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2" name="公債費最小値テキスト"/>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3" name="直線コネクタ 622"/>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4" name="公債費最大値テキスト"/>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5" name="直線コネクタ 624"/>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86998</xdr:rowOff>
    </xdr:from>
    <xdr:to>
      <xdr:col>85</xdr:col>
      <xdr:colOff>127000</xdr:colOff>
      <xdr:row>77</xdr:row>
      <xdr:rowOff>112976</xdr:rowOff>
    </xdr:to>
    <xdr:cxnSp macro="">
      <xdr:nvCxnSpPr>
        <xdr:cNvPr id="626" name="直線コネクタ 625"/>
        <xdr:cNvCxnSpPr/>
      </xdr:nvCxnSpPr>
      <xdr:spPr>
        <a:xfrm flipV="1">
          <a:off x="15481300" y="13288648"/>
          <a:ext cx="8382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7" name="公債費平均値テキスト"/>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28" name="フローチャート: 判断 627"/>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112976</xdr:rowOff>
    </xdr:from>
    <xdr:to>
      <xdr:col>81</xdr:col>
      <xdr:colOff>50800</xdr:colOff>
      <xdr:row>77</xdr:row>
      <xdr:rowOff>132032</xdr:rowOff>
    </xdr:to>
    <xdr:cxnSp macro="">
      <xdr:nvCxnSpPr>
        <xdr:cNvPr id="629" name="直線コネクタ 628"/>
        <xdr:cNvCxnSpPr/>
      </xdr:nvCxnSpPr>
      <xdr:spPr>
        <a:xfrm flipV="1">
          <a:off x="14592300" y="13314626"/>
          <a:ext cx="8890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0" name="フローチャート: 判断 629"/>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1" name="テキスト ボックス 630"/>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132032</xdr:rowOff>
    </xdr:from>
    <xdr:to>
      <xdr:col>76</xdr:col>
      <xdr:colOff>114300</xdr:colOff>
      <xdr:row>77</xdr:row>
      <xdr:rowOff>142374</xdr:rowOff>
    </xdr:to>
    <xdr:cxnSp macro="">
      <xdr:nvCxnSpPr>
        <xdr:cNvPr id="632" name="直線コネクタ 631"/>
        <xdr:cNvCxnSpPr/>
      </xdr:nvCxnSpPr>
      <xdr:spPr>
        <a:xfrm flipV="1">
          <a:off x="13703300" y="1333368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3" name="フローチャート: 判断 632"/>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4" name="テキスト ボックス 633"/>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142374</xdr:rowOff>
    </xdr:from>
    <xdr:to>
      <xdr:col>71</xdr:col>
      <xdr:colOff>177800</xdr:colOff>
      <xdr:row>77</xdr:row>
      <xdr:rowOff>145008</xdr:rowOff>
    </xdr:to>
    <xdr:cxnSp macro="">
      <xdr:nvCxnSpPr>
        <xdr:cNvPr id="635" name="直線コネクタ 634"/>
        <xdr:cNvCxnSpPr/>
      </xdr:nvCxnSpPr>
      <xdr:spPr>
        <a:xfrm flipV="1">
          <a:off x="12814300" y="13344024"/>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6" name="フローチャート: 判断 635"/>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7" name="テキスト ボックス 636"/>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38" name="フローチャート: 判断 637"/>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39" name="テキスト ボックス 638"/>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36198</xdr:rowOff>
    </xdr:from>
    <xdr:to>
      <xdr:col>85</xdr:col>
      <xdr:colOff>177800</xdr:colOff>
      <xdr:row>77</xdr:row>
      <xdr:rowOff>137798</xdr:rowOff>
    </xdr:to>
    <xdr:sp macro="" textlink="">
      <xdr:nvSpPr>
        <xdr:cNvPr id="645" name="楕円 644"/>
        <xdr:cNvSpPr/>
      </xdr:nvSpPr>
      <xdr:spPr>
        <a:xfrm>
          <a:off x="16268700" y="132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14625</xdr:rowOff>
    </xdr:from>
    <xdr:ext cx="534377" cy="259045"/>
    <xdr:sp macro="" textlink="">
      <xdr:nvSpPr>
        <xdr:cNvPr id="646" name="公債費該当値テキスト"/>
        <xdr:cNvSpPr txBox="1"/>
      </xdr:nvSpPr>
      <xdr:spPr>
        <a:xfrm>
          <a:off x="16370300" y="1321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62176</xdr:rowOff>
    </xdr:from>
    <xdr:to>
      <xdr:col>81</xdr:col>
      <xdr:colOff>101600</xdr:colOff>
      <xdr:row>77</xdr:row>
      <xdr:rowOff>163776</xdr:rowOff>
    </xdr:to>
    <xdr:sp macro="" textlink="">
      <xdr:nvSpPr>
        <xdr:cNvPr id="647" name="楕円 646"/>
        <xdr:cNvSpPr/>
      </xdr:nvSpPr>
      <xdr:spPr>
        <a:xfrm>
          <a:off x="15430500" y="132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154903</xdr:rowOff>
    </xdr:from>
    <xdr:ext cx="534377" cy="259045"/>
    <xdr:sp macro="" textlink="">
      <xdr:nvSpPr>
        <xdr:cNvPr id="648" name="テキスト ボックス 647"/>
        <xdr:cNvSpPr txBox="1"/>
      </xdr:nvSpPr>
      <xdr:spPr>
        <a:xfrm>
          <a:off x="15214111" y="1335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81232</xdr:rowOff>
    </xdr:from>
    <xdr:to>
      <xdr:col>76</xdr:col>
      <xdr:colOff>165100</xdr:colOff>
      <xdr:row>78</xdr:row>
      <xdr:rowOff>11382</xdr:rowOff>
    </xdr:to>
    <xdr:sp macro="" textlink="">
      <xdr:nvSpPr>
        <xdr:cNvPr id="649" name="楕円 648"/>
        <xdr:cNvSpPr/>
      </xdr:nvSpPr>
      <xdr:spPr>
        <a:xfrm>
          <a:off x="14541500" y="132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2509</xdr:rowOff>
    </xdr:from>
    <xdr:ext cx="534377" cy="259045"/>
    <xdr:sp macro="" textlink="">
      <xdr:nvSpPr>
        <xdr:cNvPr id="650" name="テキスト ボックス 649"/>
        <xdr:cNvSpPr txBox="1"/>
      </xdr:nvSpPr>
      <xdr:spPr>
        <a:xfrm>
          <a:off x="14325111" y="133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91574</xdr:rowOff>
    </xdr:from>
    <xdr:to>
      <xdr:col>72</xdr:col>
      <xdr:colOff>38100</xdr:colOff>
      <xdr:row>78</xdr:row>
      <xdr:rowOff>21724</xdr:rowOff>
    </xdr:to>
    <xdr:sp macro="" textlink="">
      <xdr:nvSpPr>
        <xdr:cNvPr id="651" name="楕円 650"/>
        <xdr:cNvSpPr/>
      </xdr:nvSpPr>
      <xdr:spPr>
        <a:xfrm>
          <a:off x="13652500" y="132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12851</xdr:rowOff>
    </xdr:from>
    <xdr:ext cx="534377" cy="259045"/>
    <xdr:sp macro="" textlink="">
      <xdr:nvSpPr>
        <xdr:cNvPr id="652" name="テキスト ボックス 651"/>
        <xdr:cNvSpPr txBox="1"/>
      </xdr:nvSpPr>
      <xdr:spPr>
        <a:xfrm>
          <a:off x="13436111" y="133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94208</xdr:rowOff>
    </xdr:from>
    <xdr:to>
      <xdr:col>67</xdr:col>
      <xdr:colOff>101600</xdr:colOff>
      <xdr:row>78</xdr:row>
      <xdr:rowOff>24358</xdr:rowOff>
    </xdr:to>
    <xdr:sp macro="" textlink="">
      <xdr:nvSpPr>
        <xdr:cNvPr id="653" name="楕円 652"/>
        <xdr:cNvSpPr/>
      </xdr:nvSpPr>
      <xdr:spPr>
        <a:xfrm>
          <a:off x="12763500" y="132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15485</xdr:rowOff>
    </xdr:from>
    <xdr:ext cx="534377" cy="259045"/>
    <xdr:sp macro="" textlink="">
      <xdr:nvSpPr>
        <xdr:cNvPr id="654" name="テキスト ボックス 653"/>
        <xdr:cNvSpPr txBox="1"/>
      </xdr:nvSpPr>
      <xdr:spPr>
        <a:xfrm>
          <a:off x="12547111" y="1338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6" name="直線コネクタ 675"/>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7" name="積立金最小値テキスト"/>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78" name="直線コネクタ 677"/>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79" name="積立金最大値テキスト"/>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0" name="直線コネクタ 679"/>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125828</xdr:rowOff>
    </xdr:from>
    <xdr:to>
      <xdr:col>85</xdr:col>
      <xdr:colOff>127000</xdr:colOff>
      <xdr:row>97</xdr:row>
      <xdr:rowOff>75025</xdr:rowOff>
    </xdr:to>
    <xdr:cxnSp macro="">
      <xdr:nvCxnSpPr>
        <xdr:cNvPr id="681" name="直線コネクタ 680"/>
        <xdr:cNvCxnSpPr/>
      </xdr:nvCxnSpPr>
      <xdr:spPr>
        <a:xfrm>
          <a:off x="15481300" y="16585028"/>
          <a:ext cx="838200" cy="12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2" name="積立金平均値テキスト"/>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3" name="フローチャート: 判断 682"/>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125828</xdr:rowOff>
    </xdr:from>
    <xdr:to>
      <xdr:col>81</xdr:col>
      <xdr:colOff>50800</xdr:colOff>
      <xdr:row>97</xdr:row>
      <xdr:rowOff>105707</xdr:rowOff>
    </xdr:to>
    <xdr:cxnSp macro="">
      <xdr:nvCxnSpPr>
        <xdr:cNvPr id="684" name="直線コネクタ 683"/>
        <xdr:cNvCxnSpPr/>
      </xdr:nvCxnSpPr>
      <xdr:spPr>
        <a:xfrm flipV="1">
          <a:off x="14592300" y="16585028"/>
          <a:ext cx="889000" cy="15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5" name="フローチャート: 判断 684"/>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86" name="テキスト ボックス 685"/>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105707</xdr:rowOff>
    </xdr:from>
    <xdr:to>
      <xdr:col>76</xdr:col>
      <xdr:colOff>114300</xdr:colOff>
      <xdr:row>98</xdr:row>
      <xdr:rowOff>35111</xdr:rowOff>
    </xdr:to>
    <xdr:cxnSp macro="">
      <xdr:nvCxnSpPr>
        <xdr:cNvPr id="687" name="直線コネクタ 686"/>
        <xdr:cNvCxnSpPr/>
      </xdr:nvCxnSpPr>
      <xdr:spPr>
        <a:xfrm flipV="1">
          <a:off x="13703300" y="16736357"/>
          <a:ext cx="889000" cy="10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88" name="フローチャート: 判断 687"/>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89" name="テキスト ボックス 688"/>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35111</xdr:rowOff>
    </xdr:from>
    <xdr:to>
      <xdr:col>71</xdr:col>
      <xdr:colOff>177800</xdr:colOff>
      <xdr:row>98</xdr:row>
      <xdr:rowOff>48768</xdr:rowOff>
    </xdr:to>
    <xdr:cxnSp macro="">
      <xdr:nvCxnSpPr>
        <xdr:cNvPr id="690" name="直線コネクタ 689"/>
        <xdr:cNvCxnSpPr/>
      </xdr:nvCxnSpPr>
      <xdr:spPr>
        <a:xfrm flipV="1">
          <a:off x="12814300" y="16837211"/>
          <a:ext cx="889000" cy="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1" name="フローチャート: 判断 690"/>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2" name="テキスト ボックス 691"/>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3" name="フローチャート: 判断 692"/>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4" name="テキスト ボックス 693"/>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24225</xdr:rowOff>
    </xdr:from>
    <xdr:to>
      <xdr:col>85</xdr:col>
      <xdr:colOff>177800</xdr:colOff>
      <xdr:row>97</xdr:row>
      <xdr:rowOff>125825</xdr:rowOff>
    </xdr:to>
    <xdr:sp macro="" textlink="">
      <xdr:nvSpPr>
        <xdr:cNvPr id="700" name="楕円 699"/>
        <xdr:cNvSpPr/>
      </xdr:nvSpPr>
      <xdr:spPr>
        <a:xfrm>
          <a:off x="16268700" y="166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47102</xdr:rowOff>
    </xdr:from>
    <xdr:ext cx="534377" cy="259045"/>
    <xdr:sp macro="" textlink="">
      <xdr:nvSpPr>
        <xdr:cNvPr id="701" name="積立金該当値テキスト"/>
        <xdr:cNvSpPr txBox="1"/>
      </xdr:nvSpPr>
      <xdr:spPr>
        <a:xfrm>
          <a:off x="16370300" y="1650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75028</xdr:rowOff>
    </xdr:from>
    <xdr:to>
      <xdr:col>81</xdr:col>
      <xdr:colOff>101600</xdr:colOff>
      <xdr:row>97</xdr:row>
      <xdr:rowOff>5178</xdr:rowOff>
    </xdr:to>
    <xdr:sp macro="" textlink="">
      <xdr:nvSpPr>
        <xdr:cNvPr id="702" name="楕円 701"/>
        <xdr:cNvSpPr/>
      </xdr:nvSpPr>
      <xdr:spPr>
        <a:xfrm>
          <a:off x="15430500" y="1653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21705</xdr:rowOff>
    </xdr:from>
    <xdr:ext cx="534377" cy="259045"/>
    <xdr:sp macro="" textlink="">
      <xdr:nvSpPr>
        <xdr:cNvPr id="703" name="テキスト ボックス 702"/>
        <xdr:cNvSpPr txBox="1"/>
      </xdr:nvSpPr>
      <xdr:spPr>
        <a:xfrm>
          <a:off x="15214111" y="163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54907</xdr:rowOff>
    </xdr:from>
    <xdr:to>
      <xdr:col>76</xdr:col>
      <xdr:colOff>165100</xdr:colOff>
      <xdr:row>97</xdr:row>
      <xdr:rowOff>156507</xdr:rowOff>
    </xdr:to>
    <xdr:sp macro="" textlink="">
      <xdr:nvSpPr>
        <xdr:cNvPr id="704" name="楕円 703"/>
        <xdr:cNvSpPr/>
      </xdr:nvSpPr>
      <xdr:spPr>
        <a:xfrm>
          <a:off x="14541500" y="166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147634</xdr:rowOff>
    </xdr:from>
    <xdr:ext cx="534377" cy="259045"/>
    <xdr:sp macro="" textlink="">
      <xdr:nvSpPr>
        <xdr:cNvPr id="705" name="テキスト ボックス 704"/>
        <xdr:cNvSpPr txBox="1"/>
      </xdr:nvSpPr>
      <xdr:spPr>
        <a:xfrm>
          <a:off x="14325111" y="1677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155761</xdr:rowOff>
    </xdr:from>
    <xdr:to>
      <xdr:col>72</xdr:col>
      <xdr:colOff>38100</xdr:colOff>
      <xdr:row>98</xdr:row>
      <xdr:rowOff>85911</xdr:rowOff>
    </xdr:to>
    <xdr:sp macro="" textlink="">
      <xdr:nvSpPr>
        <xdr:cNvPr id="706" name="楕円 705"/>
        <xdr:cNvSpPr/>
      </xdr:nvSpPr>
      <xdr:spPr>
        <a:xfrm>
          <a:off x="13652500" y="167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77038</xdr:rowOff>
    </xdr:from>
    <xdr:ext cx="534377" cy="259045"/>
    <xdr:sp macro="" textlink="">
      <xdr:nvSpPr>
        <xdr:cNvPr id="707" name="テキスト ボックス 706"/>
        <xdr:cNvSpPr txBox="1"/>
      </xdr:nvSpPr>
      <xdr:spPr>
        <a:xfrm>
          <a:off x="13436111" y="1687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169418</xdr:rowOff>
    </xdr:from>
    <xdr:to>
      <xdr:col>67</xdr:col>
      <xdr:colOff>101600</xdr:colOff>
      <xdr:row>98</xdr:row>
      <xdr:rowOff>99568</xdr:rowOff>
    </xdr:to>
    <xdr:sp macro="" textlink="">
      <xdr:nvSpPr>
        <xdr:cNvPr id="708" name="楕円 707"/>
        <xdr:cNvSpPr/>
      </xdr:nvSpPr>
      <xdr:spPr>
        <a:xfrm>
          <a:off x="12763500" y="168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90695</xdr:rowOff>
    </xdr:from>
    <xdr:ext cx="534377" cy="259045"/>
    <xdr:sp macro="" textlink="">
      <xdr:nvSpPr>
        <xdr:cNvPr id="709" name="テキスト ボックス 708"/>
        <xdr:cNvSpPr txBox="1"/>
      </xdr:nvSpPr>
      <xdr:spPr>
        <a:xfrm>
          <a:off x="12547111" y="1689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3" name="直線コネクタ 732"/>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6" name="投資及び出資金最大値テキスト"/>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7" name="直線コネクタ 736"/>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39" name="投資及び出資金平均値テキスト"/>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0" name="フローチャート: 判断 739"/>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2" name="フローチャート: 判断 741"/>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3" name="テキスト ボックス 742"/>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5" name="フローチャート: 判断 744"/>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6" name="テキスト ボックス 745"/>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48" name="フローチャート: 判断 747"/>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49" name="テキスト ボックス 748"/>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0" name="フローチャート: 判断 749"/>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1" name="テキスト ボックス 750"/>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2" name="直線コネクタ 791"/>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5"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6" name="直線コネクタ 795"/>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130589</xdr:rowOff>
    </xdr:from>
    <xdr:to>
      <xdr:col>116</xdr:col>
      <xdr:colOff>63500</xdr:colOff>
      <xdr:row>56</xdr:row>
      <xdr:rowOff>131144</xdr:rowOff>
    </xdr:to>
    <xdr:cxnSp macro="">
      <xdr:nvCxnSpPr>
        <xdr:cNvPr id="797" name="直線コネクタ 796"/>
        <xdr:cNvCxnSpPr/>
      </xdr:nvCxnSpPr>
      <xdr:spPr>
        <a:xfrm flipV="1">
          <a:off x="21323300" y="9731789"/>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29641</xdr:rowOff>
    </xdr:from>
    <xdr:ext cx="469744" cy="259045"/>
    <xdr:sp macro="" textlink="">
      <xdr:nvSpPr>
        <xdr:cNvPr id="798" name="貸付金平均値テキスト"/>
        <xdr:cNvSpPr txBox="1"/>
      </xdr:nvSpPr>
      <xdr:spPr>
        <a:xfrm>
          <a:off x="22212300" y="997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799" name="フローチャート: 判断 798"/>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131144</xdr:rowOff>
    </xdr:from>
    <xdr:to>
      <xdr:col>111</xdr:col>
      <xdr:colOff>177800</xdr:colOff>
      <xdr:row>56</xdr:row>
      <xdr:rowOff>134507</xdr:rowOff>
    </xdr:to>
    <xdr:cxnSp macro="">
      <xdr:nvCxnSpPr>
        <xdr:cNvPr id="800" name="直線コネクタ 799"/>
        <xdr:cNvCxnSpPr/>
      </xdr:nvCxnSpPr>
      <xdr:spPr>
        <a:xfrm flipV="1">
          <a:off x="20434300" y="9732344"/>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1" name="フローチャート: 判断 800"/>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3972</xdr:rowOff>
    </xdr:from>
    <xdr:ext cx="469744" cy="259045"/>
    <xdr:sp macro="" textlink="">
      <xdr:nvSpPr>
        <xdr:cNvPr id="802" name="テキスト ボックス 801"/>
        <xdr:cNvSpPr txBox="1"/>
      </xdr:nvSpPr>
      <xdr:spPr>
        <a:xfrm>
          <a:off x="21088428" y="1011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134507</xdr:rowOff>
    </xdr:from>
    <xdr:to>
      <xdr:col>107</xdr:col>
      <xdr:colOff>50800</xdr:colOff>
      <xdr:row>56</xdr:row>
      <xdr:rowOff>136728</xdr:rowOff>
    </xdr:to>
    <xdr:cxnSp macro="">
      <xdr:nvCxnSpPr>
        <xdr:cNvPr id="803" name="直線コネクタ 802"/>
        <xdr:cNvCxnSpPr/>
      </xdr:nvCxnSpPr>
      <xdr:spPr>
        <a:xfrm flipV="1">
          <a:off x="19545300" y="9735707"/>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4" name="フローチャート: 判断 803"/>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163143</xdr:rowOff>
    </xdr:from>
    <xdr:ext cx="469744" cy="259045"/>
    <xdr:sp macro="" textlink="">
      <xdr:nvSpPr>
        <xdr:cNvPr id="805" name="テキスト ボックス 804"/>
        <xdr:cNvSpPr txBox="1"/>
      </xdr:nvSpPr>
      <xdr:spPr>
        <a:xfrm>
          <a:off x="20199428" y="101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136728</xdr:rowOff>
    </xdr:from>
    <xdr:to>
      <xdr:col>102</xdr:col>
      <xdr:colOff>114300</xdr:colOff>
      <xdr:row>56</xdr:row>
      <xdr:rowOff>139243</xdr:rowOff>
    </xdr:to>
    <xdr:cxnSp macro="">
      <xdr:nvCxnSpPr>
        <xdr:cNvPr id="806" name="直線コネクタ 805"/>
        <xdr:cNvCxnSpPr/>
      </xdr:nvCxnSpPr>
      <xdr:spPr>
        <a:xfrm flipV="1">
          <a:off x="18656300" y="973792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7" name="フローチャート: 判断 806"/>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160792</xdr:rowOff>
    </xdr:from>
    <xdr:ext cx="469744" cy="259045"/>
    <xdr:sp macro="" textlink="">
      <xdr:nvSpPr>
        <xdr:cNvPr id="808" name="テキスト ボックス 807"/>
        <xdr:cNvSpPr txBox="1"/>
      </xdr:nvSpPr>
      <xdr:spPr>
        <a:xfrm>
          <a:off x="19310428" y="10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09" name="フローチャート: 判断 808"/>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155763</xdr:rowOff>
    </xdr:from>
    <xdr:ext cx="469744" cy="259045"/>
    <xdr:sp macro="" textlink="">
      <xdr:nvSpPr>
        <xdr:cNvPr id="810" name="テキスト ボックス 809"/>
        <xdr:cNvSpPr txBox="1"/>
      </xdr:nvSpPr>
      <xdr:spPr>
        <a:xfrm>
          <a:off x="18421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79789</xdr:rowOff>
    </xdr:from>
    <xdr:to>
      <xdr:col>116</xdr:col>
      <xdr:colOff>114300</xdr:colOff>
      <xdr:row>57</xdr:row>
      <xdr:rowOff>9939</xdr:rowOff>
    </xdr:to>
    <xdr:sp macro="" textlink="">
      <xdr:nvSpPr>
        <xdr:cNvPr id="816" name="楕円 815"/>
        <xdr:cNvSpPr/>
      </xdr:nvSpPr>
      <xdr:spPr>
        <a:xfrm>
          <a:off x="22110700" y="96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102666</xdr:rowOff>
    </xdr:from>
    <xdr:ext cx="534377" cy="259045"/>
    <xdr:sp macro="" textlink="">
      <xdr:nvSpPr>
        <xdr:cNvPr id="817" name="貸付金該当値テキスト"/>
        <xdr:cNvSpPr txBox="1"/>
      </xdr:nvSpPr>
      <xdr:spPr>
        <a:xfrm>
          <a:off x="22212300" y="953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80344</xdr:rowOff>
    </xdr:from>
    <xdr:to>
      <xdr:col>112</xdr:col>
      <xdr:colOff>38100</xdr:colOff>
      <xdr:row>57</xdr:row>
      <xdr:rowOff>10494</xdr:rowOff>
    </xdr:to>
    <xdr:sp macro="" textlink="">
      <xdr:nvSpPr>
        <xdr:cNvPr id="818" name="楕円 817"/>
        <xdr:cNvSpPr/>
      </xdr:nvSpPr>
      <xdr:spPr>
        <a:xfrm>
          <a:off x="21272500" y="968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27021</xdr:rowOff>
    </xdr:from>
    <xdr:ext cx="534377" cy="259045"/>
    <xdr:sp macro="" textlink="">
      <xdr:nvSpPr>
        <xdr:cNvPr id="819" name="テキスト ボックス 818"/>
        <xdr:cNvSpPr txBox="1"/>
      </xdr:nvSpPr>
      <xdr:spPr>
        <a:xfrm>
          <a:off x="21056111" y="945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83707</xdr:rowOff>
    </xdr:from>
    <xdr:to>
      <xdr:col>107</xdr:col>
      <xdr:colOff>101600</xdr:colOff>
      <xdr:row>57</xdr:row>
      <xdr:rowOff>13857</xdr:rowOff>
    </xdr:to>
    <xdr:sp macro="" textlink="">
      <xdr:nvSpPr>
        <xdr:cNvPr id="820" name="楕円 819"/>
        <xdr:cNvSpPr/>
      </xdr:nvSpPr>
      <xdr:spPr>
        <a:xfrm>
          <a:off x="20383500" y="968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30384</xdr:rowOff>
    </xdr:from>
    <xdr:ext cx="534377" cy="259045"/>
    <xdr:sp macro="" textlink="">
      <xdr:nvSpPr>
        <xdr:cNvPr id="821" name="テキスト ボックス 820"/>
        <xdr:cNvSpPr txBox="1"/>
      </xdr:nvSpPr>
      <xdr:spPr>
        <a:xfrm>
          <a:off x="20167111" y="946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85928</xdr:rowOff>
    </xdr:from>
    <xdr:to>
      <xdr:col>102</xdr:col>
      <xdr:colOff>165100</xdr:colOff>
      <xdr:row>57</xdr:row>
      <xdr:rowOff>16078</xdr:rowOff>
    </xdr:to>
    <xdr:sp macro="" textlink="">
      <xdr:nvSpPr>
        <xdr:cNvPr id="822" name="楕円 821"/>
        <xdr:cNvSpPr/>
      </xdr:nvSpPr>
      <xdr:spPr>
        <a:xfrm>
          <a:off x="19494500" y="9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32605</xdr:rowOff>
    </xdr:from>
    <xdr:ext cx="534377" cy="259045"/>
    <xdr:sp macro="" textlink="">
      <xdr:nvSpPr>
        <xdr:cNvPr id="823" name="テキスト ボックス 822"/>
        <xdr:cNvSpPr txBox="1"/>
      </xdr:nvSpPr>
      <xdr:spPr>
        <a:xfrm>
          <a:off x="19278111" y="94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88443</xdr:rowOff>
    </xdr:from>
    <xdr:to>
      <xdr:col>98</xdr:col>
      <xdr:colOff>38100</xdr:colOff>
      <xdr:row>57</xdr:row>
      <xdr:rowOff>18593</xdr:rowOff>
    </xdr:to>
    <xdr:sp macro="" textlink="">
      <xdr:nvSpPr>
        <xdr:cNvPr id="824" name="楕円 823"/>
        <xdr:cNvSpPr/>
      </xdr:nvSpPr>
      <xdr:spPr>
        <a:xfrm>
          <a:off x="18605500" y="96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35120</xdr:rowOff>
    </xdr:from>
    <xdr:ext cx="534377" cy="259045"/>
    <xdr:sp macro="" textlink="">
      <xdr:nvSpPr>
        <xdr:cNvPr id="825" name="テキスト ボックス 824"/>
        <xdr:cNvSpPr txBox="1"/>
      </xdr:nvSpPr>
      <xdr:spPr>
        <a:xfrm>
          <a:off x="18389111" y="946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4" name="テキスト ボックス 84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6" name="テキスト ボックス 84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8" name="テキスト ボックス 84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2" name="直線コネクタ 851"/>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3" name="繰出金最小値テキスト"/>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4" name="直線コネクタ 853"/>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5" name="繰出金最大値テキスト"/>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6" name="直線コネクタ 855"/>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146427</xdr:rowOff>
    </xdr:from>
    <xdr:to>
      <xdr:col>116</xdr:col>
      <xdr:colOff>63500</xdr:colOff>
      <xdr:row>78</xdr:row>
      <xdr:rowOff>165422</xdr:rowOff>
    </xdr:to>
    <xdr:cxnSp macro="">
      <xdr:nvCxnSpPr>
        <xdr:cNvPr id="857" name="直線コネクタ 856"/>
        <xdr:cNvCxnSpPr/>
      </xdr:nvCxnSpPr>
      <xdr:spPr>
        <a:xfrm flipV="1">
          <a:off x="21323300" y="13519527"/>
          <a:ext cx="838200" cy="1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58" name="繰出金平均値テキスト"/>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59" name="フローチャート: 判断 858"/>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136761</xdr:rowOff>
    </xdr:from>
    <xdr:to>
      <xdr:col>111</xdr:col>
      <xdr:colOff>177800</xdr:colOff>
      <xdr:row>78</xdr:row>
      <xdr:rowOff>165422</xdr:rowOff>
    </xdr:to>
    <xdr:cxnSp macro="">
      <xdr:nvCxnSpPr>
        <xdr:cNvPr id="860" name="直線コネクタ 859"/>
        <xdr:cNvCxnSpPr/>
      </xdr:nvCxnSpPr>
      <xdr:spPr>
        <a:xfrm>
          <a:off x="20434300" y="13509861"/>
          <a:ext cx="889000" cy="2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1" name="フローチャート: 判断 860"/>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2" name="テキスト ボックス 861"/>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136761</xdr:rowOff>
    </xdr:from>
    <xdr:to>
      <xdr:col>107</xdr:col>
      <xdr:colOff>50800</xdr:colOff>
      <xdr:row>78</xdr:row>
      <xdr:rowOff>143869</xdr:rowOff>
    </xdr:to>
    <xdr:cxnSp macro="">
      <xdr:nvCxnSpPr>
        <xdr:cNvPr id="863" name="直線コネクタ 862"/>
        <xdr:cNvCxnSpPr/>
      </xdr:nvCxnSpPr>
      <xdr:spPr>
        <a:xfrm flipV="1">
          <a:off x="19545300" y="13509861"/>
          <a:ext cx="889000" cy="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4" name="フローチャート: 判断 863"/>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5" name="テキスト ボックス 864"/>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35643</xdr:rowOff>
    </xdr:from>
    <xdr:to>
      <xdr:col>102</xdr:col>
      <xdr:colOff>114300</xdr:colOff>
      <xdr:row>78</xdr:row>
      <xdr:rowOff>143869</xdr:rowOff>
    </xdr:to>
    <xdr:cxnSp macro="">
      <xdr:nvCxnSpPr>
        <xdr:cNvPr id="866" name="直線コネクタ 865"/>
        <xdr:cNvCxnSpPr/>
      </xdr:nvCxnSpPr>
      <xdr:spPr>
        <a:xfrm>
          <a:off x="18656300" y="13408743"/>
          <a:ext cx="889000" cy="10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7" name="フローチャート: 判断 866"/>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68" name="テキスト ボックス 867"/>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69" name="フローチャート: 判断 868"/>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0" name="テキスト ボックス 869"/>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95627</xdr:rowOff>
    </xdr:from>
    <xdr:to>
      <xdr:col>116</xdr:col>
      <xdr:colOff>114300</xdr:colOff>
      <xdr:row>79</xdr:row>
      <xdr:rowOff>25777</xdr:rowOff>
    </xdr:to>
    <xdr:sp macro="" textlink="">
      <xdr:nvSpPr>
        <xdr:cNvPr id="876" name="楕円 875"/>
        <xdr:cNvSpPr/>
      </xdr:nvSpPr>
      <xdr:spPr>
        <a:xfrm>
          <a:off x="22110700" y="134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74054</xdr:rowOff>
    </xdr:from>
    <xdr:ext cx="534377" cy="259045"/>
    <xdr:sp macro="" textlink="">
      <xdr:nvSpPr>
        <xdr:cNvPr id="877" name="繰出金該当値テキスト"/>
        <xdr:cNvSpPr txBox="1"/>
      </xdr:nvSpPr>
      <xdr:spPr>
        <a:xfrm>
          <a:off x="22212300" y="1344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114622</xdr:rowOff>
    </xdr:from>
    <xdr:to>
      <xdr:col>112</xdr:col>
      <xdr:colOff>38100</xdr:colOff>
      <xdr:row>79</xdr:row>
      <xdr:rowOff>44772</xdr:rowOff>
    </xdr:to>
    <xdr:sp macro="" textlink="">
      <xdr:nvSpPr>
        <xdr:cNvPr id="878" name="楕円 877"/>
        <xdr:cNvSpPr/>
      </xdr:nvSpPr>
      <xdr:spPr>
        <a:xfrm>
          <a:off x="21272500" y="1348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35899</xdr:rowOff>
    </xdr:from>
    <xdr:ext cx="534377" cy="259045"/>
    <xdr:sp macro="" textlink="">
      <xdr:nvSpPr>
        <xdr:cNvPr id="879" name="テキスト ボックス 878"/>
        <xdr:cNvSpPr txBox="1"/>
      </xdr:nvSpPr>
      <xdr:spPr>
        <a:xfrm>
          <a:off x="21056111" y="1358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85961</xdr:rowOff>
    </xdr:from>
    <xdr:to>
      <xdr:col>107</xdr:col>
      <xdr:colOff>101600</xdr:colOff>
      <xdr:row>79</xdr:row>
      <xdr:rowOff>16111</xdr:rowOff>
    </xdr:to>
    <xdr:sp macro="" textlink="">
      <xdr:nvSpPr>
        <xdr:cNvPr id="880" name="楕円 879"/>
        <xdr:cNvSpPr/>
      </xdr:nvSpPr>
      <xdr:spPr>
        <a:xfrm>
          <a:off x="20383500" y="1345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7238</xdr:rowOff>
    </xdr:from>
    <xdr:ext cx="534377" cy="259045"/>
    <xdr:sp macro="" textlink="">
      <xdr:nvSpPr>
        <xdr:cNvPr id="881" name="テキスト ボックス 880"/>
        <xdr:cNvSpPr txBox="1"/>
      </xdr:nvSpPr>
      <xdr:spPr>
        <a:xfrm>
          <a:off x="20167111" y="135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93069</xdr:rowOff>
    </xdr:from>
    <xdr:to>
      <xdr:col>102</xdr:col>
      <xdr:colOff>165100</xdr:colOff>
      <xdr:row>79</xdr:row>
      <xdr:rowOff>23219</xdr:rowOff>
    </xdr:to>
    <xdr:sp macro="" textlink="">
      <xdr:nvSpPr>
        <xdr:cNvPr id="882" name="楕円 881"/>
        <xdr:cNvSpPr/>
      </xdr:nvSpPr>
      <xdr:spPr>
        <a:xfrm>
          <a:off x="19494500" y="1346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14346</xdr:rowOff>
    </xdr:from>
    <xdr:ext cx="534377" cy="259045"/>
    <xdr:sp macro="" textlink="">
      <xdr:nvSpPr>
        <xdr:cNvPr id="883" name="テキスト ボックス 882"/>
        <xdr:cNvSpPr txBox="1"/>
      </xdr:nvSpPr>
      <xdr:spPr>
        <a:xfrm>
          <a:off x="19278111" y="1355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156293</xdr:rowOff>
    </xdr:from>
    <xdr:to>
      <xdr:col>98</xdr:col>
      <xdr:colOff>38100</xdr:colOff>
      <xdr:row>78</xdr:row>
      <xdr:rowOff>86443</xdr:rowOff>
    </xdr:to>
    <xdr:sp macro="" textlink="">
      <xdr:nvSpPr>
        <xdr:cNvPr id="884" name="楕円 883"/>
        <xdr:cNvSpPr/>
      </xdr:nvSpPr>
      <xdr:spPr>
        <a:xfrm>
          <a:off x="18605500" y="133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77570</xdr:rowOff>
    </xdr:from>
    <xdr:ext cx="534377" cy="259045"/>
    <xdr:sp macro="" textlink="">
      <xdr:nvSpPr>
        <xdr:cNvPr id="885" name="テキスト ボックス 884"/>
        <xdr:cNvSpPr txBox="1"/>
      </xdr:nvSpPr>
      <xdr:spPr>
        <a:xfrm>
          <a:off x="18389111" y="134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歳出決算総額は、住民一人当たり</a:t>
          </a:r>
          <a:r>
            <a:rPr kumimoji="1" lang="en-US"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6</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５６</a:t>
          </a:r>
          <a:r>
            <a:rPr kumimoji="1" lang="en-US"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９９３</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円となっている。人口は</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前年比</a:t>
          </a:r>
          <a:r>
            <a:rPr kumimoji="1" lang="en-US"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17</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人の減とな</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り</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人口減少</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に歯止めがかかっているものの、物価高騰の影響による事業費の増加に伴い、</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住民一人当たりのコストは増加傾向にある。</a:t>
          </a:r>
          <a:endParaRPr lang="ja-JP" altLang="ja-JP" sz="1400">
            <a:effectLst/>
            <a:latin typeface="BIZ UDP明朝 Medium" panose="02020500000000000000" pitchFamily="18" charset="-128"/>
            <a:ea typeface="BIZ UDP明朝 Medium" panose="02020500000000000000" pitchFamily="18" charset="-128"/>
          </a:endParaRPr>
        </a:p>
        <a:p>
          <a:pPr eaLnBrk="1" fontAlgn="auto" latinLnBrk="0" hangingPunct="1"/>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補助費等は類似団体平均よりも</a:t>
          </a:r>
          <a:r>
            <a:rPr kumimoji="1" lang="en-US"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10,214</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円高い値となっている。公営企業である下水道事業会計への負担金が大きな要因である。また、普通建設</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事業</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費</a:t>
          </a:r>
          <a:r>
            <a:rPr kumimoji="1" lang="en-US"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うち更新整備</a:t>
          </a:r>
          <a:r>
            <a:rPr kumimoji="1" lang="en-US"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は、防災対策、</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長寿命化対策などの大型事業が増えているため</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増加</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傾向にある。</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a:t>
          </a:r>
          <a:endParaRPr lang="ja-JP" altLang="ja-JP" sz="1400">
            <a:effectLst/>
            <a:latin typeface="BIZ UDP明朝 Medium" panose="02020500000000000000" pitchFamily="18" charset="-128"/>
            <a:ea typeface="BIZ UDP明朝 Medium" panose="02020500000000000000" pitchFamily="18" charset="-128"/>
          </a:endParaRPr>
        </a:p>
        <a:p>
          <a:pPr eaLnBrk="1" fontAlgn="auto" latinLnBrk="0" hangingPunct="1"/>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貸付金は類似団体平均を大きく上回っているが、町制度資金預託金の</a:t>
          </a:r>
          <a:r>
            <a:rPr kumimoji="1" lang="en-US"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1</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４５</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百万円が主な要因である。なお、第三セクターである（一社）富士見パノラマリゾートへの貸付金は平成３０年度で終了した。</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14,209
13,873
144.76
10,249,433
9,335,208
757,786
5,358,803
5,800,630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107506</xdr:rowOff>
    </xdr:from>
    <xdr:to>
      <xdr:col>24</xdr:col>
      <xdr:colOff>63500</xdr:colOff>
      <xdr:row>38</xdr:row>
      <xdr:rowOff>123317</xdr:rowOff>
    </xdr:to>
    <xdr:cxnSp macro="">
      <xdr:nvCxnSpPr>
        <xdr:cNvPr id="61" name="直線コネクタ 60"/>
        <xdr:cNvCxnSpPr/>
      </xdr:nvCxnSpPr>
      <xdr:spPr>
        <a:xfrm flipV="1">
          <a:off x="3797300" y="6622606"/>
          <a:ext cx="8382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123317</xdr:rowOff>
    </xdr:from>
    <xdr:to>
      <xdr:col>19</xdr:col>
      <xdr:colOff>177800</xdr:colOff>
      <xdr:row>38</xdr:row>
      <xdr:rowOff>132842</xdr:rowOff>
    </xdr:to>
    <xdr:cxnSp macro="">
      <xdr:nvCxnSpPr>
        <xdr:cNvPr id="64" name="直線コネクタ 63"/>
        <xdr:cNvCxnSpPr/>
      </xdr:nvCxnSpPr>
      <xdr:spPr>
        <a:xfrm flipV="1">
          <a:off x="2908300" y="663841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132842</xdr:rowOff>
    </xdr:from>
    <xdr:to>
      <xdr:col>15</xdr:col>
      <xdr:colOff>50800</xdr:colOff>
      <xdr:row>38</xdr:row>
      <xdr:rowOff>141605</xdr:rowOff>
    </xdr:to>
    <xdr:cxnSp macro="">
      <xdr:nvCxnSpPr>
        <xdr:cNvPr id="67" name="直線コネクタ 66"/>
        <xdr:cNvCxnSpPr/>
      </xdr:nvCxnSpPr>
      <xdr:spPr>
        <a:xfrm flipV="1">
          <a:off x="2019300" y="664794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138747</xdr:rowOff>
    </xdr:from>
    <xdr:to>
      <xdr:col>10</xdr:col>
      <xdr:colOff>114300</xdr:colOff>
      <xdr:row>38</xdr:row>
      <xdr:rowOff>141605</xdr:rowOff>
    </xdr:to>
    <xdr:cxnSp macro="">
      <xdr:nvCxnSpPr>
        <xdr:cNvPr id="70" name="直線コネクタ 69"/>
        <xdr:cNvCxnSpPr/>
      </xdr:nvCxnSpPr>
      <xdr:spPr>
        <a:xfrm>
          <a:off x="1130300" y="665384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56706</xdr:rowOff>
    </xdr:from>
    <xdr:to>
      <xdr:col>24</xdr:col>
      <xdr:colOff>114300</xdr:colOff>
      <xdr:row>38</xdr:row>
      <xdr:rowOff>158306</xdr:rowOff>
    </xdr:to>
    <xdr:sp macro="" textlink="">
      <xdr:nvSpPr>
        <xdr:cNvPr id="80" name="楕円 79"/>
        <xdr:cNvSpPr/>
      </xdr:nvSpPr>
      <xdr:spPr>
        <a:xfrm>
          <a:off x="4584700" y="657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143083</xdr:rowOff>
    </xdr:from>
    <xdr:ext cx="469744" cy="259045"/>
    <xdr:sp macro="" textlink="">
      <xdr:nvSpPr>
        <xdr:cNvPr id="81" name="議会費該当値テキスト"/>
        <xdr:cNvSpPr txBox="1"/>
      </xdr:nvSpPr>
      <xdr:spPr>
        <a:xfrm>
          <a:off x="4686300" y="648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72517</xdr:rowOff>
    </xdr:from>
    <xdr:to>
      <xdr:col>20</xdr:col>
      <xdr:colOff>38100</xdr:colOff>
      <xdr:row>39</xdr:row>
      <xdr:rowOff>2667</xdr:rowOff>
    </xdr:to>
    <xdr:sp macro="" textlink="">
      <xdr:nvSpPr>
        <xdr:cNvPr id="82" name="楕円 81"/>
        <xdr:cNvSpPr/>
      </xdr:nvSpPr>
      <xdr:spPr>
        <a:xfrm>
          <a:off x="3746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165244</xdr:rowOff>
    </xdr:from>
    <xdr:ext cx="469744" cy="259045"/>
    <xdr:sp macro="" textlink="">
      <xdr:nvSpPr>
        <xdr:cNvPr id="83" name="テキスト ボックス 82"/>
        <xdr:cNvSpPr txBox="1"/>
      </xdr:nvSpPr>
      <xdr:spPr>
        <a:xfrm>
          <a:off x="3562428" y="668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82042</xdr:rowOff>
    </xdr:from>
    <xdr:to>
      <xdr:col>15</xdr:col>
      <xdr:colOff>101600</xdr:colOff>
      <xdr:row>39</xdr:row>
      <xdr:rowOff>12192</xdr:rowOff>
    </xdr:to>
    <xdr:sp macro="" textlink="">
      <xdr:nvSpPr>
        <xdr:cNvPr id="84" name="楕円 83"/>
        <xdr:cNvSpPr/>
      </xdr:nvSpPr>
      <xdr:spPr>
        <a:xfrm>
          <a:off x="2857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3319</xdr:rowOff>
    </xdr:from>
    <xdr:ext cx="469744" cy="259045"/>
    <xdr:sp macro="" textlink="">
      <xdr:nvSpPr>
        <xdr:cNvPr id="85" name="テキスト ボックス 84"/>
        <xdr:cNvSpPr txBox="1"/>
      </xdr:nvSpPr>
      <xdr:spPr>
        <a:xfrm>
          <a:off x="2673428" y="668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90805</xdr:rowOff>
    </xdr:from>
    <xdr:to>
      <xdr:col>10</xdr:col>
      <xdr:colOff>165100</xdr:colOff>
      <xdr:row>39</xdr:row>
      <xdr:rowOff>20955</xdr:rowOff>
    </xdr:to>
    <xdr:sp macro="" textlink="">
      <xdr:nvSpPr>
        <xdr:cNvPr id="86" name="楕円 85"/>
        <xdr:cNvSpPr/>
      </xdr:nvSpPr>
      <xdr:spPr>
        <a:xfrm>
          <a:off x="1968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12082</xdr:rowOff>
    </xdr:from>
    <xdr:ext cx="469744" cy="259045"/>
    <xdr:sp macro="" textlink="">
      <xdr:nvSpPr>
        <xdr:cNvPr id="87" name="テキスト ボックス 86"/>
        <xdr:cNvSpPr txBox="1"/>
      </xdr:nvSpPr>
      <xdr:spPr>
        <a:xfrm>
          <a:off x="1784428" y="669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87947</xdr:rowOff>
    </xdr:from>
    <xdr:to>
      <xdr:col>6</xdr:col>
      <xdr:colOff>38100</xdr:colOff>
      <xdr:row>39</xdr:row>
      <xdr:rowOff>18097</xdr:rowOff>
    </xdr:to>
    <xdr:sp macro="" textlink="">
      <xdr:nvSpPr>
        <xdr:cNvPr id="88" name="楕円 87"/>
        <xdr:cNvSpPr/>
      </xdr:nvSpPr>
      <xdr:spPr>
        <a:xfrm>
          <a:off x="1079500" y="66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9224</xdr:rowOff>
    </xdr:from>
    <xdr:ext cx="469744" cy="259045"/>
    <xdr:sp macro="" textlink="">
      <xdr:nvSpPr>
        <xdr:cNvPr id="89" name="テキスト ボックス 88"/>
        <xdr:cNvSpPr txBox="1"/>
      </xdr:nvSpPr>
      <xdr:spPr>
        <a:xfrm>
          <a:off x="895428" y="669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154411</xdr:rowOff>
    </xdr:from>
    <xdr:to>
      <xdr:col>24</xdr:col>
      <xdr:colOff>63500</xdr:colOff>
      <xdr:row>56</xdr:row>
      <xdr:rowOff>65428</xdr:rowOff>
    </xdr:to>
    <xdr:cxnSp macro="">
      <xdr:nvCxnSpPr>
        <xdr:cNvPr id="118" name="直線コネクタ 117"/>
        <xdr:cNvCxnSpPr/>
      </xdr:nvCxnSpPr>
      <xdr:spPr>
        <a:xfrm>
          <a:off x="3797300" y="9584161"/>
          <a:ext cx="838200" cy="8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154411</xdr:rowOff>
    </xdr:from>
    <xdr:to>
      <xdr:col>19</xdr:col>
      <xdr:colOff>177800</xdr:colOff>
      <xdr:row>56</xdr:row>
      <xdr:rowOff>113860</xdr:rowOff>
    </xdr:to>
    <xdr:cxnSp macro="">
      <xdr:nvCxnSpPr>
        <xdr:cNvPr id="121" name="直線コネクタ 120"/>
        <xdr:cNvCxnSpPr/>
      </xdr:nvCxnSpPr>
      <xdr:spPr>
        <a:xfrm flipV="1">
          <a:off x="2908300" y="9584161"/>
          <a:ext cx="889000" cy="1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144695</xdr:rowOff>
    </xdr:from>
    <xdr:to>
      <xdr:col>15</xdr:col>
      <xdr:colOff>50800</xdr:colOff>
      <xdr:row>56</xdr:row>
      <xdr:rowOff>113860</xdr:rowOff>
    </xdr:to>
    <xdr:cxnSp macro="">
      <xdr:nvCxnSpPr>
        <xdr:cNvPr id="124" name="直線コネクタ 123"/>
        <xdr:cNvCxnSpPr/>
      </xdr:nvCxnSpPr>
      <xdr:spPr>
        <a:xfrm>
          <a:off x="2019300" y="9402995"/>
          <a:ext cx="889000" cy="3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144695</xdr:rowOff>
    </xdr:from>
    <xdr:to>
      <xdr:col>10</xdr:col>
      <xdr:colOff>114300</xdr:colOff>
      <xdr:row>57</xdr:row>
      <xdr:rowOff>50321</xdr:rowOff>
    </xdr:to>
    <xdr:cxnSp macro="">
      <xdr:nvCxnSpPr>
        <xdr:cNvPr id="127" name="直線コネクタ 126"/>
        <xdr:cNvCxnSpPr/>
      </xdr:nvCxnSpPr>
      <xdr:spPr>
        <a:xfrm flipV="1">
          <a:off x="1130300" y="9402995"/>
          <a:ext cx="889000" cy="41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14628</xdr:rowOff>
    </xdr:from>
    <xdr:to>
      <xdr:col>24</xdr:col>
      <xdr:colOff>114300</xdr:colOff>
      <xdr:row>56</xdr:row>
      <xdr:rowOff>116228</xdr:rowOff>
    </xdr:to>
    <xdr:sp macro="" textlink="">
      <xdr:nvSpPr>
        <xdr:cNvPr id="137" name="楕円 136"/>
        <xdr:cNvSpPr/>
      </xdr:nvSpPr>
      <xdr:spPr>
        <a:xfrm>
          <a:off x="4584700" y="961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164505</xdr:rowOff>
    </xdr:from>
    <xdr:ext cx="599010" cy="259045"/>
    <xdr:sp macro="" textlink="">
      <xdr:nvSpPr>
        <xdr:cNvPr id="138" name="総務費該当値テキスト"/>
        <xdr:cNvSpPr txBox="1"/>
      </xdr:nvSpPr>
      <xdr:spPr>
        <a:xfrm>
          <a:off x="4686300" y="959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103611</xdr:rowOff>
    </xdr:from>
    <xdr:to>
      <xdr:col>20</xdr:col>
      <xdr:colOff>38100</xdr:colOff>
      <xdr:row>56</xdr:row>
      <xdr:rowOff>33761</xdr:rowOff>
    </xdr:to>
    <xdr:sp macro="" textlink="">
      <xdr:nvSpPr>
        <xdr:cNvPr id="139" name="楕円 138"/>
        <xdr:cNvSpPr/>
      </xdr:nvSpPr>
      <xdr:spPr>
        <a:xfrm>
          <a:off x="3746500" y="953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50288</xdr:rowOff>
    </xdr:from>
    <xdr:ext cx="599010" cy="259045"/>
    <xdr:sp macro="" textlink="">
      <xdr:nvSpPr>
        <xdr:cNvPr id="140" name="テキスト ボックス 139"/>
        <xdr:cNvSpPr txBox="1"/>
      </xdr:nvSpPr>
      <xdr:spPr>
        <a:xfrm>
          <a:off x="3497795" y="930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63060</xdr:rowOff>
    </xdr:from>
    <xdr:to>
      <xdr:col>15</xdr:col>
      <xdr:colOff>101600</xdr:colOff>
      <xdr:row>56</xdr:row>
      <xdr:rowOff>164660</xdr:rowOff>
    </xdr:to>
    <xdr:sp macro="" textlink="">
      <xdr:nvSpPr>
        <xdr:cNvPr id="141" name="楕円 140"/>
        <xdr:cNvSpPr/>
      </xdr:nvSpPr>
      <xdr:spPr>
        <a:xfrm>
          <a:off x="2857500" y="96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155787</xdr:rowOff>
    </xdr:from>
    <xdr:ext cx="599010" cy="259045"/>
    <xdr:sp macro="" textlink="">
      <xdr:nvSpPr>
        <xdr:cNvPr id="142" name="テキスト ボックス 141"/>
        <xdr:cNvSpPr txBox="1"/>
      </xdr:nvSpPr>
      <xdr:spPr>
        <a:xfrm>
          <a:off x="2608795" y="975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93895</xdr:rowOff>
    </xdr:from>
    <xdr:to>
      <xdr:col>10</xdr:col>
      <xdr:colOff>165100</xdr:colOff>
      <xdr:row>55</xdr:row>
      <xdr:rowOff>24045</xdr:rowOff>
    </xdr:to>
    <xdr:sp macro="" textlink="">
      <xdr:nvSpPr>
        <xdr:cNvPr id="143" name="楕円 142"/>
        <xdr:cNvSpPr/>
      </xdr:nvSpPr>
      <xdr:spPr>
        <a:xfrm>
          <a:off x="1968500" y="93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15172</xdr:rowOff>
    </xdr:from>
    <xdr:ext cx="599010" cy="259045"/>
    <xdr:sp macro="" textlink="">
      <xdr:nvSpPr>
        <xdr:cNvPr id="144" name="テキスト ボックス 143"/>
        <xdr:cNvSpPr txBox="1"/>
      </xdr:nvSpPr>
      <xdr:spPr>
        <a:xfrm>
          <a:off x="1719795" y="944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170971</xdr:rowOff>
    </xdr:from>
    <xdr:to>
      <xdr:col>6</xdr:col>
      <xdr:colOff>38100</xdr:colOff>
      <xdr:row>57</xdr:row>
      <xdr:rowOff>101121</xdr:rowOff>
    </xdr:to>
    <xdr:sp macro="" textlink="">
      <xdr:nvSpPr>
        <xdr:cNvPr id="145" name="楕円 144"/>
        <xdr:cNvSpPr/>
      </xdr:nvSpPr>
      <xdr:spPr>
        <a:xfrm>
          <a:off x="1079500" y="977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92248</xdr:rowOff>
    </xdr:from>
    <xdr:ext cx="534377" cy="259045"/>
    <xdr:sp macro="" textlink="">
      <xdr:nvSpPr>
        <xdr:cNvPr id="146" name="テキスト ボックス 145"/>
        <xdr:cNvSpPr txBox="1"/>
      </xdr:nvSpPr>
      <xdr:spPr>
        <a:xfrm>
          <a:off x="863111" y="986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153470</xdr:rowOff>
    </xdr:from>
    <xdr:to>
      <xdr:col>24</xdr:col>
      <xdr:colOff>63500</xdr:colOff>
      <xdr:row>77</xdr:row>
      <xdr:rowOff>67647</xdr:rowOff>
    </xdr:to>
    <xdr:cxnSp macro="">
      <xdr:nvCxnSpPr>
        <xdr:cNvPr id="178" name="直線コネクタ 177"/>
        <xdr:cNvCxnSpPr/>
      </xdr:nvCxnSpPr>
      <xdr:spPr>
        <a:xfrm flipV="1">
          <a:off x="3797300" y="13183670"/>
          <a:ext cx="838200" cy="8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157259</xdr:rowOff>
    </xdr:from>
    <xdr:to>
      <xdr:col>19</xdr:col>
      <xdr:colOff>177800</xdr:colOff>
      <xdr:row>77</xdr:row>
      <xdr:rowOff>67647</xdr:rowOff>
    </xdr:to>
    <xdr:cxnSp macro="">
      <xdr:nvCxnSpPr>
        <xdr:cNvPr id="181" name="直線コネクタ 180"/>
        <xdr:cNvCxnSpPr/>
      </xdr:nvCxnSpPr>
      <xdr:spPr>
        <a:xfrm>
          <a:off x="2908300" y="13187459"/>
          <a:ext cx="889000" cy="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157259</xdr:rowOff>
    </xdr:from>
    <xdr:to>
      <xdr:col>15</xdr:col>
      <xdr:colOff>50800</xdr:colOff>
      <xdr:row>78</xdr:row>
      <xdr:rowOff>28187</xdr:rowOff>
    </xdr:to>
    <xdr:cxnSp macro="">
      <xdr:nvCxnSpPr>
        <xdr:cNvPr id="184" name="直線コネクタ 183"/>
        <xdr:cNvCxnSpPr/>
      </xdr:nvCxnSpPr>
      <xdr:spPr>
        <a:xfrm flipV="1">
          <a:off x="2019300" y="13187459"/>
          <a:ext cx="889000" cy="21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28187</xdr:rowOff>
    </xdr:from>
    <xdr:to>
      <xdr:col>10</xdr:col>
      <xdr:colOff>114300</xdr:colOff>
      <xdr:row>78</xdr:row>
      <xdr:rowOff>135378</xdr:rowOff>
    </xdr:to>
    <xdr:cxnSp macro="">
      <xdr:nvCxnSpPr>
        <xdr:cNvPr id="187" name="直線コネクタ 186"/>
        <xdr:cNvCxnSpPr/>
      </xdr:nvCxnSpPr>
      <xdr:spPr>
        <a:xfrm flipV="1">
          <a:off x="1130300" y="13401287"/>
          <a:ext cx="889000" cy="10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102670</xdr:rowOff>
    </xdr:from>
    <xdr:to>
      <xdr:col>24</xdr:col>
      <xdr:colOff>114300</xdr:colOff>
      <xdr:row>77</xdr:row>
      <xdr:rowOff>32820</xdr:rowOff>
    </xdr:to>
    <xdr:sp macro="" textlink="">
      <xdr:nvSpPr>
        <xdr:cNvPr id="197" name="楕円 196"/>
        <xdr:cNvSpPr/>
      </xdr:nvSpPr>
      <xdr:spPr>
        <a:xfrm>
          <a:off x="4584700" y="1313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81097</xdr:rowOff>
    </xdr:from>
    <xdr:ext cx="599010" cy="259045"/>
    <xdr:sp macro="" textlink="">
      <xdr:nvSpPr>
        <xdr:cNvPr id="198" name="民生費該当値テキスト"/>
        <xdr:cNvSpPr txBox="1"/>
      </xdr:nvSpPr>
      <xdr:spPr>
        <a:xfrm>
          <a:off x="4686300" y="1311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16847</xdr:rowOff>
    </xdr:from>
    <xdr:to>
      <xdr:col>20</xdr:col>
      <xdr:colOff>38100</xdr:colOff>
      <xdr:row>77</xdr:row>
      <xdr:rowOff>118447</xdr:rowOff>
    </xdr:to>
    <xdr:sp macro="" textlink="">
      <xdr:nvSpPr>
        <xdr:cNvPr id="199" name="楕円 198"/>
        <xdr:cNvSpPr/>
      </xdr:nvSpPr>
      <xdr:spPr>
        <a:xfrm>
          <a:off x="3746500" y="132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109574</xdr:rowOff>
    </xdr:from>
    <xdr:ext cx="599010" cy="259045"/>
    <xdr:sp macro="" textlink="">
      <xdr:nvSpPr>
        <xdr:cNvPr id="200" name="テキスト ボックス 199"/>
        <xdr:cNvSpPr txBox="1"/>
      </xdr:nvSpPr>
      <xdr:spPr>
        <a:xfrm>
          <a:off x="3497795" y="1331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106459</xdr:rowOff>
    </xdr:from>
    <xdr:to>
      <xdr:col>15</xdr:col>
      <xdr:colOff>101600</xdr:colOff>
      <xdr:row>77</xdr:row>
      <xdr:rowOff>36609</xdr:rowOff>
    </xdr:to>
    <xdr:sp macro="" textlink="">
      <xdr:nvSpPr>
        <xdr:cNvPr id="201" name="楕円 200"/>
        <xdr:cNvSpPr/>
      </xdr:nvSpPr>
      <xdr:spPr>
        <a:xfrm>
          <a:off x="2857500" y="1313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27736</xdr:rowOff>
    </xdr:from>
    <xdr:ext cx="599010" cy="259045"/>
    <xdr:sp macro="" textlink="">
      <xdr:nvSpPr>
        <xdr:cNvPr id="202" name="テキスト ボックス 201"/>
        <xdr:cNvSpPr txBox="1"/>
      </xdr:nvSpPr>
      <xdr:spPr>
        <a:xfrm>
          <a:off x="2608795" y="1322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148837</xdr:rowOff>
    </xdr:from>
    <xdr:to>
      <xdr:col>10</xdr:col>
      <xdr:colOff>165100</xdr:colOff>
      <xdr:row>78</xdr:row>
      <xdr:rowOff>78987</xdr:rowOff>
    </xdr:to>
    <xdr:sp macro="" textlink="">
      <xdr:nvSpPr>
        <xdr:cNvPr id="203" name="楕円 202"/>
        <xdr:cNvSpPr/>
      </xdr:nvSpPr>
      <xdr:spPr>
        <a:xfrm>
          <a:off x="1968500" y="133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70114</xdr:rowOff>
    </xdr:from>
    <xdr:ext cx="599010" cy="259045"/>
    <xdr:sp macro="" textlink="">
      <xdr:nvSpPr>
        <xdr:cNvPr id="204" name="テキスト ボックス 203"/>
        <xdr:cNvSpPr txBox="1"/>
      </xdr:nvSpPr>
      <xdr:spPr>
        <a:xfrm>
          <a:off x="1719795" y="1344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84578</xdr:rowOff>
    </xdr:from>
    <xdr:to>
      <xdr:col>6</xdr:col>
      <xdr:colOff>38100</xdr:colOff>
      <xdr:row>79</xdr:row>
      <xdr:rowOff>14728</xdr:rowOff>
    </xdr:to>
    <xdr:sp macro="" textlink="">
      <xdr:nvSpPr>
        <xdr:cNvPr id="205" name="楕円 204"/>
        <xdr:cNvSpPr/>
      </xdr:nvSpPr>
      <xdr:spPr>
        <a:xfrm>
          <a:off x="1079500" y="1345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5855</xdr:rowOff>
    </xdr:from>
    <xdr:ext cx="599010" cy="259045"/>
    <xdr:sp macro="" textlink="">
      <xdr:nvSpPr>
        <xdr:cNvPr id="206" name="テキスト ボックス 205"/>
        <xdr:cNvSpPr txBox="1"/>
      </xdr:nvSpPr>
      <xdr:spPr>
        <a:xfrm>
          <a:off x="830795" y="1355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43329</xdr:rowOff>
    </xdr:from>
    <xdr:to>
      <xdr:col>24</xdr:col>
      <xdr:colOff>63500</xdr:colOff>
      <xdr:row>98</xdr:row>
      <xdr:rowOff>133223</xdr:rowOff>
    </xdr:to>
    <xdr:cxnSp macro="">
      <xdr:nvCxnSpPr>
        <xdr:cNvPr id="238" name="直線コネクタ 237"/>
        <xdr:cNvCxnSpPr/>
      </xdr:nvCxnSpPr>
      <xdr:spPr>
        <a:xfrm flipV="1">
          <a:off x="3797300" y="16845429"/>
          <a:ext cx="838200" cy="8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78011</xdr:rowOff>
    </xdr:from>
    <xdr:to>
      <xdr:col>19</xdr:col>
      <xdr:colOff>177800</xdr:colOff>
      <xdr:row>98</xdr:row>
      <xdr:rowOff>133223</xdr:rowOff>
    </xdr:to>
    <xdr:cxnSp macro="">
      <xdr:nvCxnSpPr>
        <xdr:cNvPr id="241" name="直線コネクタ 240"/>
        <xdr:cNvCxnSpPr/>
      </xdr:nvCxnSpPr>
      <xdr:spPr>
        <a:xfrm>
          <a:off x="2908300" y="16880111"/>
          <a:ext cx="889000" cy="5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78011</xdr:rowOff>
    </xdr:from>
    <xdr:to>
      <xdr:col>15</xdr:col>
      <xdr:colOff>50800</xdr:colOff>
      <xdr:row>98</xdr:row>
      <xdr:rowOff>133832</xdr:rowOff>
    </xdr:to>
    <xdr:cxnSp macro="">
      <xdr:nvCxnSpPr>
        <xdr:cNvPr id="244" name="直線コネクタ 243"/>
        <xdr:cNvCxnSpPr/>
      </xdr:nvCxnSpPr>
      <xdr:spPr>
        <a:xfrm flipV="1">
          <a:off x="2019300" y="16880111"/>
          <a:ext cx="889000" cy="5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133832</xdr:rowOff>
    </xdr:from>
    <xdr:to>
      <xdr:col>10</xdr:col>
      <xdr:colOff>114300</xdr:colOff>
      <xdr:row>99</xdr:row>
      <xdr:rowOff>38060</xdr:rowOff>
    </xdr:to>
    <xdr:cxnSp macro="">
      <xdr:nvCxnSpPr>
        <xdr:cNvPr id="247" name="直線コネクタ 246"/>
        <xdr:cNvCxnSpPr/>
      </xdr:nvCxnSpPr>
      <xdr:spPr>
        <a:xfrm flipV="1">
          <a:off x="1130300" y="16935932"/>
          <a:ext cx="889000" cy="7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163979</xdr:rowOff>
    </xdr:from>
    <xdr:to>
      <xdr:col>24</xdr:col>
      <xdr:colOff>114300</xdr:colOff>
      <xdr:row>98</xdr:row>
      <xdr:rowOff>94129</xdr:rowOff>
    </xdr:to>
    <xdr:sp macro="" textlink="">
      <xdr:nvSpPr>
        <xdr:cNvPr id="257" name="楕円 256"/>
        <xdr:cNvSpPr/>
      </xdr:nvSpPr>
      <xdr:spPr>
        <a:xfrm>
          <a:off x="4584700" y="167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142406</xdr:rowOff>
    </xdr:from>
    <xdr:ext cx="534377" cy="259045"/>
    <xdr:sp macro="" textlink="">
      <xdr:nvSpPr>
        <xdr:cNvPr id="258" name="衛生費該当値テキスト"/>
        <xdr:cNvSpPr txBox="1"/>
      </xdr:nvSpPr>
      <xdr:spPr>
        <a:xfrm>
          <a:off x="4686300" y="167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82423</xdr:rowOff>
    </xdr:from>
    <xdr:to>
      <xdr:col>20</xdr:col>
      <xdr:colOff>38100</xdr:colOff>
      <xdr:row>99</xdr:row>
      <xdr:rowOff>12573</xdr:rowOff>
    </xdr:to>
    <xdr:sp macro="" textlink="">
      <xdr:nvSpPr>
        <xdr:cNvPr id="259" name="楕円 258"/>
        <xdr:cNvSpPr/>
      </xdr:nvSpPr>
      <xdr:spPr>
        <a:xfrm>
          <a:off x="3746500" y="168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3700</xdr:rowOff>
    </xdr:from>
    <xdr:ext cx="534377" cy="259045"/>
    <xdr:sp macro="" textlink="">
      <xdr:nvSpPr>
        <xdr:cNvPr id="260" name="テキスト ボックス 259"/>
        <xdr:cNvSpPr txBox="1"/>
      </xdr:nvSpPr>
      <xdr:spPr>
        <a:xfrm>
          <a:off x="3530111" y="169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27211</xdr:rowOff>
    </xdr:from>
    <xdr:to>
      <xdr:col>15</xdr:col>
      <xdr:colOff>101600</xdr:colOff>
      <xdr:row>98</xdr:row>
      <xdr:rowOff>128811</xdr:rowOff>
    </xdr:to>
    <xdr:sp macro="" textlink="">
      <xdr:nvSpPr>
        <xdr:cNvPr id="261" name="楕円 260"/>
        <xdr:cNvSpPr/>
      </xdr:nvSpPr>
      <xdr:spPr>
        <a:xfrm>
          <a:off x="2857500" y="168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119938</xdr:rowOff>
    </xdr:from>
    <xdr:ext cx="534377" cy="259045"/>
    <xdr:sp macro="" textlink="">
      <xdr:nvSpPr>
        <xdr:cNvPr id="262" name="テキスト ボックス 261"/>
        <xdr:cNvSpPr txBox="1"/>
      </xdr:nvSpPr>
      <xdr:spPr>
        <a:xfrm>
          <a:off x="2641111"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83032</xdr:rowOff>
    </xdr:from>
    <xdr:to>
      <xdr:col>10</xdr:col>
      <xdr:colOff>165100</xdr:colOff>
      <xdr:row>99</xdr:row>
      <xdr:rowOff>13182</xdr:rowOff>
    </xdr:to>
    <xdr:sp macro="" textlink="">
      <xdr:nvSpPr>
        <xdr:cNvPr id="263" name="楕円 262"/>
        <xdr:cNvSpPr/>
      </xdr:nvSpPr>
      <xdr:spPr>
        <a:xfrm>
          <a:off x="1968500" y="168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4309</xdr:rowOff>
    </xdr:from>
    <xdr:ext cx="534377" cy="259045"/>
    <xdr:sp macro="" textlink="">
      <xdr:nvSpPr>
        <xdr:cNvPr id="264" name="テキスト ボックス 263"/>
        <xdr:cNvSpPr txBox="1"/>
      </xdr:nvSpPr>
      <xdr:spPr>
        <a:xfrm>
          <a:off x="1752111" y="169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158710</xdr:rowOff>
    </xdr:from>
    <xdr:to>
      <xdr:col>6</xdr:col>
      <xdr:colOff>38100</xdr:colOff>
      <xdr:row>99</xdr:row>
      <xdr:rowOff>88860</xdr:rowOff>
    </xdr:to>
    <xdr:sp macro="" textlink="">
      <xdr:nvSpPr>
        <xdr:cNvPr id="265" name="楕円 264"/>
        <xdr:cNvSpPr/>
      </xdr:nvSpPr>
      <xdr:spPr>
        <a:xfrm>
          <a:off x="1079500" y="1696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79987</xdr:rowOff>
    </xdr:from>
    <xdr:ext cx="534377" cy="259045"/>
    <xdr:sp macro="" textlink="">
      <xdr:nvSpPr>
        <xdr:cNvPr id="266" name="テキスト ボックス 265"/>
        <xdr:cNvSpPr txBox="1"/>
      </xdr:nvSpPr>
      <xdr:spPr>
        <a:xfrm>
          <a:off x="863111" y="1705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156616</xdr:rowOff>
    </xdr:from>
    <xdr:to>
      <xdr:col>55</xdr:col>
      <xdr:colOff>0</xdr:colOff>
      <xdr:row>36</xdr:row>
      <xdr:rowOff>157074</xdr:rowOff>
    </xdr:to>
    <xdr:cxnSp macro="">
      <xdr:nvCxnSpPr>
        <xdr:cNvPr id="293" name="直線コネクタ 292"/>
        <xdr:cNvCxnSpPr/>
      </xdr:nvCxnSpPr>
      <xdr:spPr>
        <a:xfrm flipV="1">
          <a:off x="9639300" y="6328816"/>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2862</xdr:rowOff>
    </xdr:from>
    <xdr:ext cx="378565" cy="259045"/>
    <xdr:sp macro="" textlink="">
      <xdr:nvSpPr>
        <xdr:cNvPr id="294" name="労働費平均値テキスト"/>
        <xdr:cNvSpPr txBox="1"/>
      </xdr:nvSpPr>
      <xdr:spPr>
        <a:xfrm>
          <a:off x="10528300" y="6346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157074</xdr:rowOff>
    </xdr:from>
    <xdr:to>
      <xdr:col>50</xdr:col>
      <xdr:colOff>114300</xdr:colOff>
      <xdr:row>36</xdr:row>
      <xdr:rowOff>161188</xdr:rowOff>
    </xdr:to>
    <xdr:cxnSp macro="">
      <xdr:nvCxnSpPr>
        <xdr:cNvPr id="296" name="直線コネクタ 295"/>
        <xdr:cNvCxnSpPr/>
      </xdr:nvCxnSpPr>
      <xdr:spPr>
        <a:xfrm flipV="1">
          <a:off x="8750300" y="632927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139107</xdr:rowOff>
    </xdr:from>
    <xdr:ext cx="378565" cy="259045"/>
    <xdr:sp macro="" textlink="">
      <xdr:nvSpPr>
        <xdr:cNvPr id="298" name="テキスト ボックス 297"/>
        <xdr:cNvSpPr txBox="1"/>
      </xdr:nvSpPr>
      <xdr:spPr>
        <a:xfrm>
          <a:off x="9450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161188</xdr:rowOff>
    </xdr:from>
    <xdr:to>
      <xdr:col>45</xdr:col>
      <xdr:colOff>177800</xdr:colOff>
      <xdr:row>36</xdr:row>
      <xdr:rowOff>161646</xdr:rowOff>
    </xdr:to>
    <xdr:cxnSp macro="">
      <xdr:nvCxnSpPr>
        <xdr:cNvPr id="299" name="直線コネクタ 298"/>
        <xdr:cNvCxnSpPr/>
      </xdr:nvCxnSpPr>
      <xdr:spPr>
        <a:xfrm flipV="1">
          <a:off x="7861300" y="633338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159817</xdr:rowOff>
    </xdr:from>
    <xdr:to>
      <xdr:col>41</xdr:col>
      <xdr:colOff>50800</xdr:colOff>
      <xdr:row>36</xdr:row>
      <xdr:rowOff>161646</xdr:rowOff>
    </xdr:to>
    <xdr:cxnSp macro="">
      <xdr:nvCxnSpPr>
        <xdr:cNvPr id="302" name="直線コネクタ 301"/>
        <xdr:cNvCxnSpPr/>
      </xdr:nvCxnSpPr>
      <xdr:spPr>
        <a:xfrm>
          <a:off x="6972300" y="633201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32580</xdr:rowOff>
    </xdr:from>
    <xdr:ext cx="378565" cy="259045"/>
    <xdr:sp macro="" textlink="">
      <xdr:nvSpPr>
        <xdr:cNvPr id="304" name="テキスト ボックス 303"/>
        <xdr:cNvSpPr txBox="1"/>
      </xdr:nvSpPr>
      <xdr:spPr>
        <a:xfrm>
          <a:off x="7672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105816</xdr:rowOff>
    </xdr:from>
    <xdr:to>
      <xdr:col>55</xdr:col>
      <xdr:colOff>50800</xdr:colOff>
      <xdr:row>37</xdr:row>
      <xdr:rowOff>35966</xdr:rowOff>
    </xdr:to>
    <xdr:sp macro="" textlink="">
      <xdr:nvSpPr>
        <xdr:cNvPr id="312" name="楕円 311"/>
        <xdr:cNvSpPr/>
      </xdr:nvSpPr>
      <xdr:spPr>
        <a:xfrm>
          <a:off x="10426700" y="62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128693</xdr:rowOff>
    </xdr:from>
    <xdr:ext cx="378565" cy="259045"/>
    <xdr:sp macro="" textlink="">
      <xdr:nvSpPr>
        <xdr:cNvPr id="313" name="労働費該当値テキスト"/>
        <xdr:cNvSpPr txBox="1"/>
      </xdr:nvSpPr>
      <xdr:spPr>
        <a:xfrm>
          <a:off x="10528300" y="61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106274</xdr:rowOff>
    </xdr:from>
    <xdr:to>
      <xdr:col>50</xdr:col>
      <xdr:colOff>165100</xdr:colOff>
      <xdr:row>37</xdr:row>
      <xdr:rowOff>36424</xdr:rowOff>
    </xdr:to>
    <xdr:sp macro="" textlink="">
      <xdr:nvSpPr>
        <xdr:cNvPr id="314" name="楕円 313"/>
        <xdr:cNvSpPr/>
      </xdr:nvSpPr>
      <xdr:spPr>
        <a:xfrm>
          <a:off x="9588500" y="62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52951</xdr:rowOff>
    </xdr:from>
    <xdr:ext cx="378565" cy="259045"/>
    <xdr:sp macro="" textlink="">
      <xdr:nvSpPr>
        <xdr:cNvPr id="315" name="テキスト ボックス 314"/>
        <xdr:cNvSpPr txBox="1"/>
      </xdr:nvSpPr>
      <xdr:spPr>
        <a:xfrm>
          <a:off x="9450017" y="6053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110388</xdr:rowOff>
    </xdr:from>
    <xdr:to>
      <xdr:col>46</xdr:col>
      <xdr:colOff>38100</xdr:colOff>
      <xdr:row>37</xdr:row>
      <xdr:rowOff>40538</xdr:rowOff>
    </xdr:to>
    <xdr:sp macro="" textlink="">
      <xdr:nvSpPr>
        <xdr:cNvPr id="316" name="楕円 315"/>
        <xdr:cNvSpPr/>
      </xdr:nvSpPr>
      <xdr:spPr>
        <a:xfrm>
          <a:off x="8699500" y="62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57065</xdr:rowOff>
    </xdr:from>
    <xdr:ext cx="378565" cy="259045"/>
    <xdr:sp macro="" textlink="">
      <xdr:nvSpPr>
        <xdr:cNvPr id="317" name="テキスト ボックス 316"/>
        <xdr:cNvSpPr txBox="1"/>
      </xdr:nvSpPr>
      <xdr:spPr>
        <a:xfrm>
          <a:off x="8561017" y="6057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110846</xdr:rowOff>
    </xdr:from>
    <xdr:to>
      <xdr:col>41</xdr:col>
      <xdr:colOff>101600</xdr:colOff>
      <xdr:row>37</xdr:row>
      <xdr:rowOff>40996</xdr:rowOff>
    </xdr:to>
    <xdr:sp macro="" textlink="">
      <xdr:nvSpPr>
        <xdr:cNvPr id="318" name="楕円 317"/>
        <xdr:cNvSpPr/>
      </xdr:nvSpPr>
      <xdr:spPr>
        <a:xfrm>
          <a:off x="7810500" y="62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19" name="テキスト ボックス 318"/>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109017</xdr:rowOff>
    </xdr:from>
    <xdr:to>
      <xdr:col>36</xdr:col>
      <xdr:colOff>165100</xdr:colOff>
      <xdr:row>37</xdr:row>
      <xdr:rowOff>39167</xdr:rowOff>
    </xdr:to>
    <xdr:sp macro="" textlink="">
      <xdr:nvSpPr>
        <xdr:cNvPr id="320" name="楕円 319"/>
        <xdr:cNvSpPr/>
      </xdr:nvSpPr>
      <xdr:spPr>
        <a:xfrm>
          <a:off x="6921500" y="62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30294</xdr:rowOff>
    </xdr:from>
    <xdr:ext cx="378565" cy="259045"/>
    <xdr:sp macro="" textlink="">
      <xdr:nvSpPr>
        <xdr:cNvPr id="321" name="テキスト ボックス 320"/>
        <xdr:cNvSpPr txBox="1"/>
      </xdr:nvSpPr>
      <xdr:spPr>
        <a:xfrm>
          <a:off x="6783017" y="63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138287</xdr:rowOff>
    </xdr:from>
    <xdr:to>
      <xdr:col>55</xdr:col>
      <xdr:colOff>0</xdr:colOff>
      <xdr:row>57</xdr:row>
      <xdr:rowOff>141415</xdr:rowOff>
    </xdr:to>
    <xdr:cxnSp macro="">
      <xdr:nvCxnSpPr>
        <xdr:cNvPr id="348" name="直線コネクタ 347"/>
        <xdr:cNvCxnSpPr/>
      </xdr:nvCxnSpPr>
      <xdr:spPr>
        <a:xfrm>
          <a:off x="9639300" y="9910937"/>
          <a:ext cx="838200" cy="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138287</xdr:rowOff>
    </xdr:from>
    <xdr:to>
      <xdr:col>50</xdr:col>
      <xdr:colOff>114300</xdr:colOff>
      <xdr:row>57</xdr:row>
      <xdr:rowOff>152058</xdr:rowOff>
    </xdr:to>
    <xdr:cxnSp macro="">
      <xdr:nvCxnSpPr>
        <xdr:cNvPr id="351" name="直線コネクタ 350"/>
        <xdr:cNvCxnSpPr/>
      </xdr:nvCxnSpPr>
      <xdr:spPr>
        <a:xfrm flipV="1">
          <a:off x="8750300" y="9910937"/>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152058</xdr:rowOff>
    </xdr:from>
    <xdr:to>
      <xdr:col>45</xdr:col>
      <xdr:colOff>177800</xdr:colOff>
      <xdr:row>57</xdr:row>
      <xdr:rowOff>155263</xdr:rowOff>
    </xdr:to>
    <xdr:cxnSp macro="">
      <xdr:nvCxnSpPr>
        <xdr:cNvPr id="354" name="直線コネクタ 353"/>
        <xdr:cNvCxnSpPr/>
      </xdr:nvCxnSpPr>
      <xdr:spPr>
        <a:xfrm flipV="1">
          <a:off x="7861300" y="9924708"/>
          <a:ext cx="889000" cy="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155057</xdr:rowOff>
    </xdr:from>
    <xdr:to>
      <xdr:col>41</xdr:col>
      <xdr:colOff>50800</xdr:colOff>
      <xdr:row>57</xdr:row>
      <xdr:rowOff>155263</xdr:rowOff>
    </xdr:to>
    <xdr:cxnSp macro="">
      <xdr:nvCxnSpPr>
        <xdr:cNvPr id="357" name="直線コネクタ 356"/>
        <xdr:cNvCxnSpPr/>
      </xdr:nvCxnSpPr>
      <xdr:spPr>
        <a:xfrm>
          <a:off x="6972300" y="992770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90615</xdr:rowOff>
    </xdr:from>
    <xdr:to>
      <xdr:col>55</xdr:col>
      <xdr:colOff>50800</xdr:colOff>
      <xdr:row>58</xdr:row>
      <xdr:rowOff>20765</xdr:rowOff>
    </xdr:to>
    <xdr:sp macro="" textlink="">
      <xdr:nvSpPr>
        <xdr:cNvPr id="367" name="楕円 366"/>
        <xdr:cNvSpPr/>
      </xdr:nvSpPr>
      <xdr:spPr>
        <a:xfrm>
          <a:off x="10426700" y="98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46429</xdr:rowOff>
    </xdr:from>
    <xdr:ext cx="534377" cy="259045"/>
    <xdr:sp macro="" textlink="">
      <xdr:nvSpPr>
        <xdr:cNvPr id="368" name="農林水産業費該当値テキスト"/>
        <xdr:cNvSpPr txBox="1"/>
      </xdr:nvSpPr>
      <xdr:spPr>
        <a:xfrm>
          <a:off x="10528300" y="98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87487</xdr:rowOff>
    </xdr:from>
    <xdr:to>
      <xdr:col>50</xdr:col>
      <xdr:colOff>165100</xdr:colOff>
      <xdr:row>58</xdr:row>
      <xdr:rowOff>17637</xdr:rowOff>
    </xdr:to>
    <xdr:sp macro="" textlink="">
      <xdr:nvSpPr>
        <xdr:cNvPr id="369" name="楕円 368"/>
        <xdr:cNvSpPr/>
      </xdr:nvSpPr>
      <xdr:spPr>
        <a:xfrm>
          <a:off x="9588500" y="98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8764</xdr:rowOff>
    </xdr:from>
    <xdr:ext cx="534377" cy="259045"/>
    <xdr:sp macro="" textlink="">
      <xdr:nvSpPr>
        <xdr:cNvPr id="370" name="テキスト ボックス 369"/>
        <xdr:cNvSpPr txBox="1"/>
      </xdr:nvSpPr>
      <xdr:spPr>
        <a:xfrm>
          <a:off x="9372111" y="995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101258</xdr:rowOff>
    </xdr:from>
    <xdr:to>
      <xdr:col>46</xdr:col>
      <xdr:colOff>38100</xdr:colOff>
      <xdr:row>58</xdr:row>
      <xdr:rowOff>31408</xdr:rowOff>
    </xdr:to>
    <xdr:sp macro="" textlink="">
      <xdr:nvSpPr>
        <xdr:cNvPr id="371" name="楕円 370"/>
        <xdr:cNvSpPr/>
      </xdr:nvSpPr>
      <xdr:spPr>
        <a:xfrm>
          <a:off x="8699500" y="98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22535</xdr:rowOff>
    </xdr:from>
    <xdr:ext cx="534377" cy="259045"/>
    <xdr:sp macro="" textlink="">
      <xdr:nvSpPr>
        <xdr:cNvPr id="372" name="テキスト ボックス 371"/>
        <xdr:cNvSpPr txBox="1"/>
      </xdr:nvSpPr>
      <xdr:spPr>
        <a:xfrm>
          <a:off x="8483111" y="996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104463</xdr:rowOff>
    </xdr:from>
    <xdr:to>
      <xdr:col>41</xdr:col>
      <xdr:colOff>101600</xdr:colOff>
      <xdr:row>58</xdr:row>
      <xdr:rowOff>34613</xdr:rowOff>
    </xdr:to>
    <xdr:sp macro="" textlink="">
      <xdr:nvSpPr>
        <xdr:cNvPr id="373" name="楕円 372"/>
        <xdr:cNvSpPr/>
      </xdr:nvSpPr>
      <xdr:spPr>
        <a:xfrm>
          <a:off x="7810500" y="987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25740</xdr:rowOff>
    </xdr:from>
    <xdr:ext cx="534377" cy="259045"/>
    <xdr:sp macro="" textlink="">
      <xdr:nvSpPr>
        <xdr:cNvPr id="374" name="テキスト ボックス 373"/>
        <xdr:cNvSpPr txBox="1"/>
      </xdr:nvSpPr>
      <xdr:spPr>
        <a:xfrm>
          <a:off x="7594111" y="996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104257</xdr:rowOff>
    </xdr:from>
    <xdr:to>
      <xdr:col>36</xdr:col>
      <xdr:colOff>165100</xdr:colOff>
      <xdr:row>58</xdr:row>
      <xdr:rowOff>34407</xdr:rowOff>
    </xdr:to>
    <xdr:sp macro="" textlink="">
      <xdr:nvSpPr>
        <xdr:cNvPr id="375" name="楕円 374"/>
        <xdr:cNvSpPr/>
      </xdr:nvSpPr>
      <xdr:spPr>
        <a:xfrm>
          <a:off x="6921500" y="987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25534</xdr:rowOff>
    </xdr:from>
    <xdr:ext cx="534377" cy="259045"/>
    <xdr:sp macro="" textlink="">
      <xdr:nvSpPr>
        <xdr:cNvPr id="376" name="テキスト ボックス 375"/>
        <xdr:cNvSpPr txBox="1"/>
      </xdr:nvSpPr>
      <xdr:spPr>
        <a:xfrm>
          <a:off x="6705111" y="996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148997</xdr:rowOff>
    </xdr:from>
    <xdr:to>
      <xdr:col>55</xdr:col>
      <xdr:colOff>0</xdr:colOff>
      <xdr:row>77</xdr:row>
      <xdr:rowOff>23768</xdr:rowOff>
    </xdr:to>
    <xdr:cxnSp macro="">
      <xdr:nvCxnSpPr>
        <xdr:cNvPr id="407" name="直線コネクタ 406"/>
        <xdr:cNvCxnSpPr/>
      </xdr:nvCxnSpPr>
      <xdr:spPr>
        <a:xfrm>
          <a:off x="9639300" y="13179197"/>
          <a:ext cx="838200" cy="4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112437</xdr:rowOff>
    </xdr:from>
    <xdr:ext cx="534377" cy="259045"/>
    <xdr:sp macro="" textlink="">
      <xdr:nvSpPr>
        <xdr:cNvPr id="408" name="商工費平均値テキスト"/>
        <xdr:cNvSpPr txBox="1"/>
      </xdr:nvSpPr>
      <xdr:spPr>
        <a:xfrm>
          <a:off x="10528300" y="1331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29612</xdr:rowOff>
    </xdr:from>
    <xdr:to>
      <xdr:col>50</xdr:col>
      <xdr:colOff>114300</xdr:colOff>
      <xdr:row>76</xdr:row>
      <xdr:rowOff>148997</xdr:rowOff>
    </xdr:to>
    <xdr:cxnSp macro="">
      <xdr:nvCxnSpPr>
        <xdr:cNvPr id="410" name="直線コネクタ 409"/>
        <xdr:cNvCxnSpPr/>
      </xdr:nvCxnSpPr>
      <xdr:spPr>
        <a:xfrm>
          <a:off x="8750300" y="13059812"/>
          <a:ext cx="889000" cy="1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2" name="テキスト ボックス 411"/>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68</xdr:rowOff>
    </xdr:from>
    <xdr:to>
      <xdr:col>45</xdr:col>
      <xdr:colOff>177800</xdr:colOff>
      <xdr:row>76</xdr:row>
      <xdr:rowOff>29612</xdr:rowOff>
    </xdr:to>
    <xdr:cxnSp macro="">
      <xdr:nvCxnSpPr>
        <xdr:cNvPr id="413" name="直線コネクタ 412"/>
        <xdr:cNvCxnSpPr/>
      </xdr:nvCxnSpPr>
      <xdr:spPr>
        <a:xfrm>
          <a:off x="7861300" y="13030268"/>
          <a:ext cx="889000" cy="2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27779</xdr:rowOff>
    </xdr:from>
    <xdr:ext cx="534377" cy="259045"/>
    <xdr:sp macro="" textlink="">
      <xdr:nvSpPr>
        <xdr:cNvPr id="415" name="テキスト ボックス 414"/>
        <xdr:cNvSpPr txBox="1"/>
      </xdr:nvSpPr>
      <xdr:spPr>
        <a:xfrm>
          <a:off x="8483111" y="134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68</xdr:rowOff>
    </xdr:from>
    <xdr:to>
      <xdr:col>41</xdr:col>
      <xdr:colOff>50800</xdr:colOff>
      <xdr:row>76</xdr:row>
      <xdr:rowOff>167447</xdr:rowOff>
    </xdr:to>
    <xdr:cxnSp macro="">
      <xdr:nvCxnSpPr>
        <xdr:cNvPr id="416" name="直線コネクタ 415"/>
        <xdr:cNvCxnSpPr/>
      </xdr:nvCxnSpPr>
      <xdr:spPr>
        <a:xfrm flipV="1">
          <a:off x="6972300" y="13030268"/>
          <a:ext cx="889000" cy="16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99310</xdr:rowOff>
    </xdr:from>
    <xdr:ext cx="534377" cy="259045"/>
    <xdr:sp macro="" textlink="">
      <xdr:nvSpPr>
        <xdr:cNvPr id="420" name="テキスト ボックス 419"/>
        <xdr:cNvSpPr txBox="1"/>
      </xdr:nvSpPr>
      <xdr:spPr>
        <a:xfrm>
          <a:off x="6705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144418</xdr:rowOff>
    </xdr:from>
    <xdr:to>
      <xdr:col>55</xdr:col>
      <xdr:colOff>50800</xdr:colOff>
      <xdr:row>77</xdr:row>
      <xdr:rowOff>74568</xdr:rowOff>
    </xdr:to>
    <xdr:sp macro="" textlink="">
      <xdr:nvSpPr>
        <xdr:cNvPr id="426" name="楕円 425"/>
        <xdr:cNvSpPr/>
      </xdr:nvSpPr>
      <xdr:spPr>
        <a:xfrm>
          <a:off x="10426700" y="131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167295</xdr:rowOff>
    </xdr:from>
    <xdr:ext cx="534377" cy="259045"/>
    <xdr:sp macro="" textlink="">
      <xdr:nvSpPr>
        <xdr:cNvPr id="427" name="商工費該当値テキスト"/>
        <xdr:cNvSpPr txBox="1"/>
      </xdr:nvSpPr>
      <xdr:spPr>
        <a:xfrm>
          <a:off x="10528300" y="1302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98197</xdr:rowOff>
    </xdr:from>
    <xdr:to>
      <xdr:col>50</xdr:col>
      <xdr:colOff>165100</xdr:colOff>
      <xdr:row>77</xdr:row>
      <xdr:rowOff>28347</xdr:rowOff>
    </xdr:to>
    <xdr:sp macro="" textlink="">
      <xdr:nvSpPr>
        <xdr:cNvPr id="428" name="楕円 427"/>
        <xdr:cNvSpPr/>
      </xdr:nvSpPr>
      <xdr:spPr>
        <a:xfrm>
          <a:off x="9588500" y="131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44873</xdr:rowOff>
    </xdr:from>
    <xdr:ext cx="534377" cy="259045"/>
    <xdr:sp macro="" textlink="">
      <xdr:nvSpPr>
        <xdr:cNvPr id="429" name="テキスト ボックス 428"/>
        <xdr:cNvSpPr txBox="1"/>
      </xdr:nvSpPr>
      <xdr:spPr>
        <a:xfrm>
          <a:off x="9372111" y="129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150262</xdr:rowOff>
    </xdr:from>
    <xdr:to>
      <xdr:col>46</xdr:col>
      <xdr:colOff>38100</xdr:colOff>
      <xdr:row>76</xdr:row>
      <xdr:rowOff>80412</xdr:rowOff>
    </xdr:to>
    <xdr:sp macro="" textlink="">
      <xdr:nvSpPr>
        <xdr:cNvPr id="430" name="楕円 429"/>
        <xdr:cNvSpPr/>
      </xdr:nvSpPr>
      <xdr:spPr>
        <a:xfrm>
          <a:off x="8699500" y="130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96940</xdr:rowOff>
    </xdr:from>
    <xdr:ext cx="534377" cy="259045"/>
    <xdr:sp macro="" textlink="">
      <xdr:nvSpPr>
        <xdr:cNvPr id="431" name="テキスト ボックス 430"/>
        <xdr:cNvSpPr txBox="1"/>
      </xdr:nvSpPr>
      <xdr:spPr>
        <a:xfrm>
          <a:off x="8483111" y="1278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120719</xdr:rowOff>
    </xdr:from>
    <xdr:to>
      <xdr:col>41</xdr:col>
      <xdr:colOff>101600</xdr:colOff>
      <xdr:row>76</xdr:row>
      <xdr:rowOff>50868</xdr:rowOff>
    </xdr:to>
    <xdr:sp macro="" textlink="">
      <xdr:nvSpPr>
        <xdr:cNvPr id="432" name="楕円 431"/>
        <xdr:cNvSpPr/>
      </xdr:nvSpPr>
      <xdr:spPr>
        <a:xfrm>
          <a:off x="7810500" y="129794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67396</xdr:rowOff>
    </xdr:from>
    <xdr:ext cx="534377" cy="259045"/>
    <xdr:sp macro="" textlink="">
      <xdr:nvSpPr>
        <xdr:cNvPr id="433" name="テキスト ボックス 432"/>
        <xdr:cNvSpPr txBox="1"/>
      </xdr:nvSpPr>
      <xdr:spPr>
        <a:xfrm>
          <a:off x="7594111" y="127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116647</xdr:rowOff>
    </xdr:from>
    <xdr:to>
      <xdr:col>36</xdr:col>
      <xdr:colOff>165100</xdr:colOff>
      <xdr:row>77</xdr:row>
      <xdr:rowOff>46797</xdr:rowOff>
    </xdr:to>
    <xdr:sp macro="" textlink="">
      <xdr:nvSpPr>
        <xdr:cNvPr id="434" name="楕円 433"/>
        <xdr:cNvSpPr/>
      </xdr:nvSpPr>
      <xdr:spPr>
        <a:xfrm>
          <a:off x="6921500" y="1314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63325</xdr:rowOff>
    </xdr:from>
    <xdr:ext cx="534377" cy="259045"/>
    <xdr:sp macro="" textlink="">
      <xdr:nvSpPr>
        <xdr:cNvPr id="435" name="テキスト ボックス 434"/>
        <xdr:cNvSpPr txBox="1"/>
      </xdr:nvSpPr>
      <xdr:spPr>
        <a:xfrm>
          <a:off x="6705111" y="129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153812</xdr:rowOff>
    </xdr:from>
    <xdr:to>
      <xdr:col>55</xdr:col>
      <xdr:colOff>0</xdr:colOff>
      <xdr:row>97</xdr:row>
      <xdr:rowOff>26029</xdr:rowOff>
    </xdr:to>
    <xdr:cxnSp macro="">
      <xdr:nvCxnSpPr>
        <xdr:cNvPr id="464" name="直線コネクタ 463"/>
        <xdr:cNvCxnSpPr/>
      </xdr:nvCxnSpPr>
      <xdr:spPr>
        <a:xfrm flipV="1">
          <a:off x="9639300" y="16613012"/>
          <a:ext cx="838200" cy="4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27026</xdr:rowOff>
    </xdr:from>
    <xdr:ext cx="534377" cy="259045"/>
    <xdr:sp macro="" textlink="">
      <xdr:nvSpPr>
        <xdr:cNvPr id="465" name="土木費平均値テキスト"/>
        <xdr:cNvSpPr txBox="1"/>
      </xdr:nvSpPr>
      <xdr:spPr>
        <a:xfrm>
          <a:off x="10528300" y="1665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26029</xdr:rowOff>
    </xdr:from>
    <xdr:to>
      <xdr:col>50</xdr:col>
      <xdr:colOff>114300</xdr:colOff>
      <xdr:row>97</xdr:row>
      <xdr:rowOff>109818</xdr:rowOff>
    </xdr:to>
    <xdr:cxnSp macro="">
      <xdr:nvCxnSpPr>
        <xdr:cNvPr id="467" name="直線コネクタ 466"/>
        <xdr:cNvCxnSpPr/>
      </xdr:nvCxnSpPr>
      <xdr:spPr>
        <a:xfrm flipV="1">
          <a:off x="8750300" y="16656679"/>
          <a:ext cx="889000" cy="8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69" name="テキスト ボックス 468"/>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88421</xdr:rowOff>
    </xdr:from>
    <xdr:to>
      <xdr:col>45</xdr:col>
      <xdr:colOff>177800</xdr:colOff>
      <xdr:row>97</xdr:row>
      <xdr:rowOff>109818</xdr:rowOff>
    </xdr:to>
    <xdr:cxnSp macro="">
      <xdr:nvCxnSpPr>
        <xdr:cNvPr id="470" name="直線コネクタ 469"/>
        <xdr:cNvCxnSpPr/>
      </xdr:nvCxnSpPr>
      <xdr:spPr>
        <a:xfrm>
          <a:off x="7861300" y="16719071"/>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2" name="テキスト ボックス 471"/>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88421</xdr:rowOff>
    </xdr:from>
    <xdr:to>
      <xdr:col>41</xdr:col>
      <xdr:colOff>50800</xdr:colOff>
      <xdr:row>97</xdr:row>
      <xdr:rowOff>124707</xdr:rowOff>
    </xdr:to>
    <xdr:cxnSp macro="">
      <xdr:nvCxnSpPr>
        <xdr:cNvPr id="473" name="直線コネクタ 472"/>
        <xdr:cNvCxnSpPr/>
      </xdr:nvCxnSpPr>
      <xdr:spPr>
        <a:xfrm flipV="1">
          <a:off x="6972300" y="16719071"/>
          <a:ext cx="889000"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103012</xdr:rowOff>
    </xdr:from>
    <xdr:to>
      <xdr:col>55</xdr:col>
      <xdr:colOff>50800</xdr:colOff>
      <xdr:row>97</xdr:row>
      <xdr:rowOff>33162</xdr:rowOff>
    </xdr:to>
    <xdr:sp macro="" textlink="">
      <xdr:nvSpPr>
        <xdr:cNvPr id="483" name="楕円 482"/>
        <xdr:cNvSpPr/>
      </xdr:nvSpPr>
      <xdr:spPr>
        <a:xfrm>
          <a:off x="10426700" y="1656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125889</xdr:rowOff>
    </xdr:from>
    <xdr:ext cx="599010" cy="259045"/>
    <xdr:sp macro="" textlink="">
      <xdr:nvSpPr>
        <xdr:cNvPr id="484" name="土木費該当値テキスト"/>
        <xdr:cNvSpPr txBox="1"/>
      </xdr:nvSpPr>
      <xdr:spPr>
        <a:xfrm>
          <a:off x="10528300" y="1641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146679</xdr:rowOff>
    </xdr:from>
    <xdr:to>
      <xdr:col>50</xdr:col>
      <xdr:colOff>165100</xdr:colOff>
      <xdr:row>97</xdr:row>
      <xdr:rowOff>76829</xdr:rowOff>
    </xdr:to>
    <xdr:sp macro="" textlink="">
      <xdr:nvSpPr>
        <xdr:cNvPr id="485" name="楕円 484"/>
        <xdr:cNvSpPr/>
      </xdr:nvSpPr>
      <xdr:spPr>
        <a:xfrm>
          <a:off x="9588500" y="166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93356</xdr:rowOff>
    </xdr:from>
    <xdr:ext cx="534377" cy="259045"/>
    <xdr:sp macro="" textlink="">
      <xdr:nvSpPr>
        <xdr:cNvPr id="486" name="テキスト ボックス 485"/>
        <xdr:cNvSpPr txBox="1"/>
      </xdr:nvSpPr>
      <xdr:spPr>
        <a:xfrm>
          <a:off x="9372111" y="1638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59018</xdr:rowOff>
    </xdr:from>
    <xdr:to>
      <xdr:col>46</xdr:col>
      <xdr:colOff>38100</xdr:colOff>
      <xdr:row>97</xdr:row>
      <xdr:rowOff>160618</xdr:rowOff>
    </xdr:to>
    <xdr:sp macro="" textlink="">
      <xdr:nvSpPr>
        <xdr:cNvPr id="487" name="楕円 486"/>
        <xdr:cNvSpPr/>
      </xdr:nvSpPr>
      <xdr:spPr>
        <a:xfrm>
          <a:off x="8699500" y="166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5695</xdr:rowOff>
    </xdr:from>
    <xdr:ext cx="534377" cy="259045"/>
    <xdr:sp macro="" textlink="">
      <xdr:nvSpPr>
        <xdr:cNvPr id="488" name="テキスト ボックス 487"/>
        <xdr:cNvSpPr txBox="1"/>
      </xdr:nvSpPr>
      <xdr:spPr>
        <a:xfrm>
          <a:off x="8483111" y="164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37621</xdr:rowOff>
    </xdr:from>
    <xdr:to>
      <xdr:col>41</xdr:col>
      <xdr:colOff>101600</xdr:colOff>
      <xdr:row>97</xdr:row>
      <xdr:rowOff>139221</xdr:rowOff>
    </xdr:to>
    <xdr:sp macro="" textlink="">
      <xdr:nvSpPr>
        <xdr:cNvPr id="489" name="楕円 488"/>
        <xdr:cNvSpPr/>
      </xdr:nvSpPr>
      <xdr:spPr>
        <a:xfrm>
          <a:off x="7810500" y="166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155748</xdr:rowOff>
    </xdr:from>
    <xdr:ext cx="534377" cy="259045"/>
    <xdr:sp macro="" textlink="">
      <xdr:nvSpPr>
        <xdr:cNvPr id="490" name="テキスト ボックス 489"/>
        <xdr:cNvSpPr txBox="1"/>
      </xdr:nvSpPr>
      <xdr:spPr>
        <a:xfrm>
          <a:off x="7594111" y="1644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73907</xdr:rowOff>
    </xdr:from>
    <xdr:to>
      <xdr:col>36</xdr:col>
      <xdr:colOff>165100</xdr:colOff>
      <xdr:row>98</xdr:row>
      <xdr:rowOff>4057</xdr:rowOff>
    </xdr:to>
    <xdr:sp macro="" textlink="">
      <xdr:nvSpPr>
        <xdr:cNvPr id="491" name="楕円 490"/>
        <xdr:cNvSpPr/>
      </xdr:nvSpPr>
      <xdr:spPr>
        <a:xfrm>
          <a:off x="6921500" y="167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166634</xdr:rowOff>
    </xdr:from>
    <xdr:ext cx="534377" cy="259045"/>
    <xdr:sp macro="" textlink="">
      <xdr:nvSpPr>
        <xdr:cNvPr id="492" name="テキスト ボックス 491"/>
        <xdr:cNvSpPr txBox="1"/>
      </xdr:nvSpPr>
      <xdr:spPr>
        <a:xfrm>
          <a:off x="6705111" y="167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95172</xdr:rowOff>
    </xdr:from>
    <xdr:to>
      <xdr:col>85</xdr:col>
      <xdr:colOff>127000</xdr:colOff>
      <xdr:row>39</xdr:row>
      <xdr:rowOff>108479</xdr:rowOff>
    </xdr:to>
    <xdr:cxnSp macro="">
      <xdr:nvCxnSpPr>
        <xdr:cNvPr id="524" name="直線コネクタ 523"/>
        <xdr:cNvCxnSpPr/>
      </xdr:nvCxnSpPr>
      <xdr:spPr>
        <a:xfrm flipV="1">
          <a:off x="15481300" y="6781722"/>
          <a:ext cx="838200" cy="1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108479</xdr:rowOff>
    </xdr:from>
    <xdr:to>
      <xdr:col>81</xdr:col>
      <xdr:colOff>50800</xdr:colOff>
      <xdr:row>39</xdr:row>
      <xdr:rowOff>126898</xdr:rowOff>
    </xdr:to>
    <xdr:cxnSp macro="">
      <xdr:nvCxnSpPr>
        <xdr:cNvPr id="527" name="直線コネクタ 526"/>
        <xdr:cNvCxnSpPr/>
      </xdr:nvCxnSpPr>
      <xdr:spPr>
        <a:xfrm flipV="1">
          <a:off x="14592300" y="6795029"/>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100103</xdr:rowOff>
    </xdr:from>
    <xdr:to>
      <xdr:col>76</xdr:col>
      <xdr:colOff>114300</xdr:colOff>
      <xdr:row>39</xdr:row>
      <xdr:rowOff>126898</xdr:rowOff>
    </xdr:to>
    <xdr:cxnSp macro="">
      <xdr:nvCxnSpPr>
        <xdr:cNvPr id="530" name="直線コネクタ 529"/>
        <xdr:cNvCxnSpPr/>
      </xdr:nvCxnSpPr>
      <xdr:spPr>
        <a:xfrm>
          <a:off x="13703300" y="6786653"/>
          <a:ext cx="889000" cy="2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100103</xdr:rowOff>
    </xdr:from>
    <xdr:to>
      <xdr:col>71</xdr:col>
      <xdr:colOff>177800</xdr:colOff>
      <xdr:row>39</xdr:row>
      <xdr:rowOff>128727</xdr:rowOff>
    </xdr:to>
    <xdr:cxnSp macro="">
      <xdr:nvCxnSpPr>
        <xdr:cNvPr id="533" name="直線コネクタ 532"/>
        <xdr:cNvCxnSpPr/>
      </xdr:nvCxnSpPr>
      <xdr:spPr>
        <a:xfrm flipV="1">
          <a:off x="12814300" y="6786653"/>
          <a:ext cx="889000" cy="2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44372</xdr:rowOff>
    </xdr:from>
    <xdr:to>
      <xdr:col>85</xdr:col>
      <xdr:colOff>177800</xdr:colOff>
      <xdr:row>39</xdr:row>
      <xdr:rowOff>145972</xdr:rowOff>
    </xdr:to>
    <xdr:sp macro="" textlink="">
      <xdr:nvSpPr>
        <xdr:cNvPr id="543" name="楕円 542"/>
        <xdr:cNvSpPr/>
      </xdr:nvSpPr>
      <xdr:spPr>
        <a:xfrm>
          <a:off x="16268700" y="673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130749</xdr:rowOff>
    </xdr:from>
    <xdr:ext cx="534377" cy="259045"/>
    <xdr:sp macro="" textlink="">
      <xdr:nvSpPr>
        <xdr:cNvPr id="544" name="消防費該当値テキスト"/>
        <xdr:cNvSpPr txBox="1"/>
      </xdr:nvSpPr>
      <xdr:spPr>
        <a:xfrm>
          <a:off x="16370300" y="66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57679</xdr:rowOff>
    </xdr:from>
    <xdr:to>
      <xdr:col>81</xdr:col>
      <xdr:colOff>101600</xdr:colOff>
      <xdr:row>39</xdr:row>
      <xdr:rowOff>159279</xdr:rowOff>
    </xdr:to>
    <xdr:sp macro="" textlink="">
      <xdr:nvSpPr>
        <xdr:cNvPr id="545" name="楕円 544"/>
        <xdr:cNvSpPr/>
      </xdr:nvSpPr>
      <xdr:spPr>
        <a:xfrm>
          <a:off x="15430500" y="67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150406</xdr:rowOff>
    </xdr:from>
    <xdr:ext cx="534377" cy="259045"/>
    <xdr:sp macro="" textlink="">
      <xdr:nvSpPr>
        <xdr:cNvPr id="546" name="テキスト ボックス 545"/>
        <xdr:cNvSpPr txBox="1"/>
      </xdr:nvSpPr>
      <xdr:spPr>
        <a:xfrm>
          <a:off x="15214111" y="683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76098</xdr:rowOff>
    </xdr:from>
    <xdr:to>
      <xdr:col>76</xdr:col>
      <xdr:colOff>165100</xdr:colOff>
      <xdr:row>40</xdr:row>
      <xdr:rowOff>6248</xdr:rowOff>
    </xdr:to>
    <xdr:sp macro="" textlink="">
      <xdr:nvSpPr>
        <xdr:cNvPr id="547" name="楕円 546"/>
        <xdr:cNvSpPr/>
      </xdr:nvSpPr>
      <xdr:spPr>
        <a:xfrm>
          <a:off x="14541500" y="67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168825</xdr:rowOff>
    </xdr:from>
    <xdr:ext cx="534377" cy="259045"/>
    <xdr:sp macro="" textlink="">
      <xdr:nvSpPr>
        <xdr:cNvPr id="548" name="テキスト ボックス 547"/>
        <xdr:cNvSpPr txBox="1"/>
      </xdr:nvSpPr>
      <xdr:spPr>
        <a:xfrm>
          <a:off x="14325111" y="685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49303</xdr:rowOff>
    </xdr:from>
    <xdr:to>
      <xdr:col>72</xdr:col>
      <xdr:colOff>38100</xdr:colOff>
      <xdr:row>39</xdr:row>
      <xdr:rowOff>150903</xdr:rowOff>
    </xdr:to>
    <xdr:sp macro="" textlink="">
      <xdr:nvSpPr>
        <xdr:cNvPr id="549" name="楕円 548"/>
        <xdr:cNvSpPr/>
      </xdr:nvSpPr>
      <xdr:spPr>
        <a:xfrm>
          <a:off x="13652500" y="67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142030</xdr:rowOff>
    </xdr:from>
    <xdr:ext cx="534377" cy="259045"/>
    <xdr:sp macro="" textlink="">
      <xdr:nvSpPr>
        <xdr:cNvPr id="550" name="テキスト ボックス 549"/>
        <xdr:cNvSpPr txBox="1"/>
      </xdr:nvSpPr>
      <xdr:spPr>
        <a:xfrm>
          <a:off x="13436111" y="68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77927</xdr:rowOff>
    </xdr:from>
    <xdr:to>
      <xdr:col>67</xdr:col>
      <xdr:colOff>101600</xdr:colOff>
      <xdr:row>40</xdr:row>
      <xdr:rowOff>8077</xdr:rowOff>
    </xdr:to>
    <xdr:sp macro="" textlink="">
      <xdr:nvSpPr>
        <xdr:cNvPr id="551" name="楕円 550"/>
        <xdr:cNvSpPr/>
      </xdr:nvSpPr>
      <xdr:spPr>
        <a:xfrm>
          <a:off x="12763500" y="676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170654</xdr:rowOff>
    </xdr:from>
    <xdr:ext cx="534377" cy="259045"/>
    <xdr:sp macro="" textlink="">
      <xdr:nvSpPr>
        <xdr:cNvPr id="552" name="テキスト ボックス 551"/>
        <xdr:cNvSpPr txBox="1"/>
      </xdr:nvSpPr>
      <xdr:spPr>
        <a:xfrm>
          <a:off x="12547111" y="685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51762</xdr:rowOff>
    </xdr:from>
    <xdr:to>
      <xdr:col>85</xdr:col>
      <xdr:colOff>127000</xdr:colOff>
      <xdr:row>57</xdr:row>
      <xdr:rowOff>66429</xdr:rowOff>
    </xdr:to>
    <xdr:cxnSp macro="">
      <xdr:nvCxnSpPr>
        <xdr:cNvPr id="579" name="直線コネクタ 578"/>
        <xdr:cNvCxnSpPr/>
      </xdr:nvCxnSpPr>
      <xdr:spPr>
        <a:xfrm flipV="1">
          <a:off x="15481300" y="9824412"/>
          <a:ext cx="838200" cy="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61505</xdr:rowOff>
    </xdr:from>
    <xdr:to>
      <xdr:col>81</xdr:col>
      <xdr:colOff>50800</xdr:colOff>
      <xdr:row>57</xdr:row>
      <xdr:rowOff>66429</xdr:rowOff>
    </xdr:to>
    <xdr:cxnSp macro="">
      <xdr:nvCxnSpPr>
        <xdr:cNvPr id="582" name="直線コネクタ 581"/>
        <xdr:cNvCxnSpPr/>
      </xdr:nvCxnSpPr>
      <xdr:spPr>
        <a:xfrm>
          <a:off x="14592300" y="9834155"/>
          <a:ext cx="889000" cy="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61505</xdr:rowOff>
    </xdr:from>
    <xdr:to>
      <xdr:col>76</xdr:col>
      <xdr:colOff>114300</xdr:colOff>
      <xdr:row>57</xdr:row>
      <xdr:rowOff>70717</xdr:rowOff>
    </xdr:to>
    <xdr:cxnSp macro="">
      <xdr:nvCxnSpPr>
        <xdr:cNvPr id="585" name="直線コネクタ 584"/>
        <xdr:cNvCxnSpPr/>
      </xdr:nvCxnSpPr>
      <xdr:spPr>
        <a:xfrm flipV="1">
          <a:off x="13703300" y="9834155"/>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70717</xdr:rowOff>
    </xdr:from>
    <xdr:to>
      <xdr:col>71</xdr:col>
      <xdr:colOff>177800</xdr:colOff>
      <xdr:row>57</xdr:row>
      <xdr:rowOff>114600</xdr:rowOff>
    </xdr:to>
    <xdr:cxnSp macro="">
      <xdr:nvCxnSpPr>
        <xdr:cNvPr id="588" name="直線コネクタ 587"/>
        <xdr:cNvCxnSpPr/>
      </xdr:nvCxnSpPr>
      <xdr:spPr>
        <a:xfrm flipV="1">
          <a:off x="12814300" y="9843367"/>
          <a:ext cx="889000" cy="4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962</xdr:rowOff>
    </xdr:from>
    <xdr:to>
      <xdr:col>85</xdr:col>
      <xdr:colOff>177800</xdr:colOff>
      <xdr:row>57</xdr:row>
      <xdr:rowOff>102562</xdr:rowOff>
    </xdr:to>
    <xdr:sp macro="" textlink="">
      <xdr:nvSpPr>
        <xdr:cNvPr id="598" name="楕円 597"/>
        <xdr:cNvSpPr/>
      </xdr:nvSpPr>
      <xdr:spPr>
        <a:xfrm>
          <a:off x="16268700" y="977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87339</xdr:rowOff>
    </xdr:from>
    <xdr:ext cx="534377" cy="259045"/>
    <xdr:sp macro="" textlink="">
      <xdr:nvSpPr>
        <xdr:cNvPr id="599" name="教育費該当値テキスト"/>
        <xdr:cNvSpPr txBox="1"/>
      </xdr:nvSpPr>
      <xdr:spPr>
        <a:xfrm>
          <a:off x="16370300" y="96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15629</xdr:rowOff>
    </xdr:from>
    <xdr:to>
      <xdr:col>81</xdr:col>
      <xdr:colOff>101600</xdr:colOff>
      <xdr:row>57</xdr:row>
      <xdr:rowOff>117229</xdr:rowOff>
    </xdr:to>
    <xdr:sp macro="" textlink="">
      <xdr:nvSpPr>
        <xdr:cNvPr id="600" name="楕円 599"/>
        <xdr:cNvSpPr/>
      </xdr:nvSpPr>
      <xdr:spPr>
        <a:xfrm>
          <a:off x="15430500" y="97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108356</xdr:rowOff>
    </xdr:from>
    <xdr:ext cx="534377" cy="259045"/>
    <xdr:sp macro="" textlink="">
      <xdr:nvSpPr>
        <xdr:cNvPr id="601" name="テキスト ボックス 600"/>
        <xdr:cNvSpPr txBox="1"/>
      </xdr:nvSpPr>
      <xdr:spPr>
        <a:xfrm>
          <a:off x="15214111" y="988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10705</xdr:rowOff>
    </xdr:from>
    <xdr:to>
      <xdr:col>76</xdr:col>
      <xdr:colOff>165100</xdr:colOff>
      <xdr:row>57</xdr:row>
      <xdr:rowOff>112305</xdr:rowOff>
    </xdr:to>
    <xdr:sp macro="" textlink="">
      <xdr:nvSpPr>
        <xdr:cNvPr id="602" name="楕円 601"/>
        <xdr:cNvSpPr/>
      </xdr:nvSpPr>
      <xdr:spPr>
        <a:xfrm>
          <a:off x="14541500" y="97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103432</xdr:rowOff>
    </xdr:from>
    <xdr:ext cx="534377" cy="259045"/>
    <xdr:sp macro="" textlink="">
      <xdr:nvSpPr>
        <xdr:cNvPr id="603" name="テキスト ボックス 602"/>
        <xdr:cNvSpPr txBox="1"/>
      </xdr:nvSpPr>
      <xdr:spPr>
        <a:xfrm>
          <a:off x="14325111" y="98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19917</xdr:rowOff>
    </xdr:from>
    <xdr:to>
      <xdr:col>72</xdr:col>
      <xdr:colOff>38100</xdr:colOff>
      <xdr:row>57</xdr:row>
      <xdr:rowOff>121517</xdr:rowOff>
    </xdr:to>
    <xdr:sp macro="" textlink="">
      <xdr:nvSpPr>
        <xdr:cNvPr id="604" name="楕円 603"/>
        <xdr:cNvSpPr/>
      </xdr:nvSpPr>
      <xdr:spPr>
        <a:xfrm>
          <a:off x="13652500" y="97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112644</xdr:rowOff>
    </xdr:from>
    <xdr:ext cx="534377" cy="259045"/>
    <xdr:sp macro="" textlink="">
      <xdr:nvSpPr>
        <xdr:cNvPr id="605" name="テキスト ボックス 604"/>
        <xdr:cNvSpPr txBox="1"/>
      </xdr:nvSpPr>
      <xdr:spPr>
        <a:xfrm>
          <a:off x="13436111" y="988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63800</xdr:rowOff>
    </xdr:from>
    <xdr:to>
      <xdr:col>67</xdr:col>
      <xdr:colOff>101600</xdr:colOff>
      <xdr:row>57</xdr:row>
      <xdr:rowOff>165400</xdr:rowOff>
    </xdr:to>
    <xdr:sp macro="" textlink="">
      <xdr:nvSpPr>
        <xdr:cNvPr id="606" name="楕円 605"/>
        <xdr:cNvSpPr/>
      </xdr:nvSpPr>
      <xdr:spPr>
        <a:xfrm>
          <a:off x="12763500" y="983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156527</xdr:rowOff>
    </xdr:from>
    <xdr:ext cx="534377" cy="259045"/>
    <xdr:sp macro="" textlink="">
      <xdr:nvSpPr>
        <xdr:cNvPr id="607" name="テキスト ボックス 606"/>
        <xdr:cNvSpPr txBox="1"/>
      </xdr:nvSpPr>
      <xdr:spPr>
        <a:xfrm>
          <a:off x="12547111" y="992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133665</xdr:rowOff>
    </xdr:from>
    <xdr:to>
      <xdr:col>85</xdr:col>
      <xdr:colOff>127000</xdr:colOff>
      <xdr:row>78</xdr:row>
      <xdr:rowOff>139700</xdr:rowOff>
    </xdr:to>
    <xdr:cxnSp macro="">
      <xdr:nvCxnSpPr>
        <xdr:cNvPr id="634" name="直線コネクタ 633"/>
        <xdr:cNvCxnSpPr/>
      </xdr:nvCxnSpPr>
      <xdr:spPr>
        <a:xfrm flipV="1">
          <a:off x="15481300" y="13506765"/>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116044</xdr:rowOff>
    </xdr:from>
    <xdr:to>
      <xdr:col>71</xdr:col>
      <xdr:colOff>177800</xdr:colOff>
      <xdr:row>78</xdr:row>
      <xdr:rowOff>139700</xdr:rowOff>
    </xdr:to>
    <xdr:cxnSp macro="">
      <xdr:nvCxnSpPr>
        <xdr:cNvPr id="643" name="直線コネクタ 642"/>
        <xdr:cNvCxnSpPr/>
      </xdr:nvCxnSpPr>
      <xdr:spPr>
        <a:xfrm>
          <a:off x="12814300" y="13489144"/>
          <a:ext cx="889000" cy="2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82865</xdr:rowOff>
    </xdr:from>
    <xdr:to>
      <xdr:col>85</xdr:col>
      <xdr:colOff>177800</xdr:colOff>
      <xdr:row>79</xdr:row>
      <xdr:rowOff>13015</xdr:rowOff>
    </xdr:to>
    <xdr:sp macro="" textlink="">
      <xdr:nvSpPr>
        <xdr:cNvPr id="653" name="楕円 652"/>
        <xdr:cNvSpPr/>
      </xdr:nvSpPr>
      <xdr:spPr>
        <a:xfrm>
          <a:off x="16268700" y="134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469744" cy="259045"/>
    <xdr:sp macro="" textlink="">
      <xdr:nvSpPr>
        <xdr:cNvPr id="654" name="災害復旧費該当値テキスト"/>
        <xdr:cNvSpPr txBox="1"/>
      </xdr:nvSpPr>
      <xdr:spPr>
        <a:xfrm>
          <a:off x="16370300" y="134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65244</xdr:rowOff>
    </xdr:from>
    <xdr:to>
      <xdr:col>67</xdr:col>
      <xdr:colOff>101600</xdr:colOff>
      <xdr:row>78</xdr:row>
      <xdr:rowOff>166844</xdr:rowOff>
    </xdr:to>
    <xdr:sp macro="" textlink="">
      <xdr:nvSpPr>
        <xdr:cNvPr id="661" name="楕円 660"/>
        <xdr:cNvSpPr/>
      </xdr:nvSpPr>
      <xdr:spPr>
        <a:xfrm>
          <a:off x="12763500" y="134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157971</xdr:rowOff>
    </xdr:from>
    <xdr:ext cx="469744" cy="259045"/>
    <xdr:sp macro="" textlink="">
      <xdr:nvSpPr>
        <xdr:cNvPr id="662" name="テキスト ボックス 661"/>
        <xdr:cNvSpPr txBox="1"/>
      </xdr:nvSpPr>
      <xdr:spPr>
        <a:xfrm>
          <a:off x="12579428" y="135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86998</xdr:rowOff>
    </xdr:from>
    <xdr:to>
      <xdr:col>85</xdr:col>
      <xdr:colOff>127000</xdr:colOff>
      <xdr:row>97</xdr:row>
      <xdr:rowOff>112976</xdr:rowOff>
    </xdr:to>
    <xdr:cxnSp macro="">
      <xdr:nvCxnSpPr>
        <xdr:cNvPr id="689" name="直線コネクタ 688"/>
        <xdr:cNvCxnSpPr/>
      </xdr:nvCxnSpPr>
      <xdr:spPr>
        <a:xfrm flipV="1">
          <a:off x="15481300" y="16717648"/>
          <a:ext cx="8382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112976</xdr:rowOff>
    </xdr:from>
    <xdr:to>
      <xdr:col>81</xdr:col>
      <xdr:colOff>50800</xdr:colOff>
      <xdr:row>97</xdr:row>
      <xdr:rowOff>132032</xdr:rowOff>
    </xdr:to>
    <xdr:cxnSp macro="">
      <xdr:nvCxnSpPr>
        <xdr:cNvPr id="692" name="直線コネクタ 691"/>
        <xdr:cNvCxnSpPr/>
      </xdr:nvCxnSpPr>
      <xdr:spPr>
        <a:xfrm flipV="1">
          <a:off x="14592300" y="16743626"/>
          <a:ext cx="8890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132032</xdr:rowOff>
    </xdr:from>
    <xdr:to>
      <xdr:col>76</xdr:col>
      <xdr:colOff>114300</xdr:colOff>
      <xdr:row>97</xdr:row>
      <xdr:rowOff>142374</xdr:rowOff>
    </xdr:to>
    <xdr:cxnSp macro="">
      <xdr:nvCxnSpPr>
        <xdr:cNvPr id="695" name="直線コネクタ 694"/>
        <xdr:cNvCxnSpPr/>
      </xdr:nvCxnSpPr>
      <xdr:spPr>
        <a:xfrm flipV="1">
          <a:off x="13703300" y="1676268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142374</xdr:rowOff>
    </xdr:from>
    <xdr:to>
      <xdr:col>71</xdr:col>
      <xdr:colOff>177800</xdr:colOff>
      <xdr:row>97</xdr:row>
      <xdr:rowOff>145008</xdr:rowOff>
    </xdr:to>
    <xdr:cxnSp macro="">
      <xdr:nvCxnSpPr>
        <xdr:cNvPr id="698" name="直線コネクタ 697"/>
        <xdr:cNvCxnSpPr/>
      </xdr:nvCxnSpPr>
      <xdr:spPr>
        <a:xfrm flipV="1">
          <a:off x="12814300" y="16773024"/>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36198</xdr:rowOff>
    </xdr:from>
    <xdr:to>
      <xdr:col>85</xdr:col>
      <xdr:colOff>177800</xdr:colOff>
      <xdr:row>97</xdr:row>
      <xdr:rowOff>137798</xdr:rowOff>
    </xdr:to>
    <xdr:sp macro="" textlink="">
      <xdr:nvSpPr>
        <xdr:cNvPr id="708" name="楕円 707"/>
        <xdr:cNvSpPr/>
      </xdr:nvSpPr>
      <xdr:spPr>
        <a:xfrm>
          <a:off x="16268700" y="166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14625</xdr:rowOff>
    </xdr:from>
    <xdr:ext cx="534377" cy="259045"/>
    <xdr:sp macro="" textlink="">
      <xdr:nvSpPr>
        <xdr:cNvPr id="709" name="公債費該当値テキスト"/>
        <xdr:cNvSpPr txBox="1"/>
      </xdr:nvSpPr>
      <xdr:spPr>
        <a:xfrm>
          <a:off x="16370300" y="1664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62176</xdr:rowOff>
    </xdr:from>
    <xdr:to>
      <xdr:col>81</xdr:col>
      <xdr:colOff>101600</xdr:colOff>
      <xdr:row>97</xdr:row>
      <xdr:rowOff>163776</xdr:rowOff>
    </xdr:to>
    <xdr:sp macro="" textlink="">
      <xdr:nvSpPr>
        <xdr:cNvPr id="710" name="楕円 709"/>
        <xdr:cNvSpPr/>
      </xdr:nvSpPr>
      <xdr:spPr>
        <a:xfrm>
          <a:off x="15430500" y="166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154903</xdr:rowOff>
    </xdr:from>
    <xdr:ext cx="534377" cy="259045"/>
    <xdr:sp macro="" textlink="">
      <xdr:nvSpPr>
        <xdr:cNvPr id="711" name="テキスト ボックス 710"/>
        <xdr:cNvSpPr txBox="1"/>
      </xdr:nvSpPr>
      <xdr:spPr>
        <a:xfrm>
          <a:off x="15214111" y="1678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81232</xdr:rowOff>
    </xdr:from>
    <xdr:to>
      <xdr:col>76</xdr:col>
      <xdr:colOff>165100</xdr:colOff>
      <xdr:row>98</xdr:row>
      <xdr:rowOff>11382</xdr:rowOff>
    </xdr:to>
    <xdr:sp macro="" textlink="">
      <xdr:nvSpPr>
        <xdr:cNvPr id="712" name="楕円 711"/>
        <xdr:cNvSpPr/>
      </xdr:nvSpPr>
      <xdr:spPr>
        <a:xfrm>
          <a:off x="14541500" y="167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2509</xdr:rowOff>
    </xdr:from>
    <xdr:ext cx="534377" cy="259045"/>
    <xdr:sp macro="" textlink="">
      <xdr:nvSpPr>
        <xdr:cNvPr id="713" name="テキスト ボックス 712"/>
        <xdr:cNvSpPr txBox="1"/>
      </xdr:nvSpPr>
      <xdr:spPr>
        <a:xfrm>
          <a:off x="14325111" y="1680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91574</xdr:rowOff>
    </xdr:from>
    <xdr:to>
      <xdr:col>72</xdr:col>
      <xdr:colOff>38100</xdr:colOff>
      <xdr:row>98</xdr:row>
      <xdr:rowOff>21724</xdr:rowOff>
    </xdr:to>
    <xdr:sp macro="" textlink="">
      <xdr:nvSpPr>
        <xdr:cNvPr id="714" name="楕円 713"/>
        <xdr:cNvSpPr/>
      </xdr:nvSpPr>
      <xdr:spPr>
        <a:xfrm>
          <a:off x="13652500" y="167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12851</xdr:rowOff>
    </xdr:from>
    <xdr:ext cx="534377" cy="259045"/>
    <xdr:sp macro="" textlink="">
      <xdr:nvSpPr>
        <xdr:cNvPr id="715" name="テキスト ボックス 714"/>
        <xdr:cNvSpPr txBox="1"/>
      </xdr:nvSpPr>
      <xdr:spPr>
        <a:xfrm>
          <a:off x="13436111" y="168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94208</xdr:rowOff>
    </xdr:from>
    <xdr:to>
      <xdr:col>67</xdr:col>
      <xdr:colOff>101600</xdr:colOff>
      <xdr:row>98</xdr:row>
      <xdr:rowOff>24358</xdr:rowOff>
    </xdr:to>
    <xdr:sp macro="" textlink="">
      <xdr:nvSpPr>
        <xdr:cNvPr id="716" name="楕円 715"/>
        <xdr:cNvSpPr/>
      </xdr:nvSpPr>
      <xdr:spPr>
        <a:xfrm>
          <a:off x="12763500" y="1672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15485</xdr:rowOff>
    </xdr:from>
    <xdr:ext cx="534377" cy="259045"/>
    <xdr:sp macro="" textlink="">
      <xdr:nvSpPr>
        <xdr:cNvPr id="717" name="テキスト ボックス 716"/>
        <xdr:cNvSpPr txBox="1"/>
      </xdr:nvSpPr>
      <xdr:spPr>
        <a:xfrm>
          <a:off x="12547111" y="1681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商工費は、類似団体と比較すると</a:t>
          </a:r>
          <a:r>
            <a:rPr kumimoji="1" lang="en-US"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1</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４</a:t>
          </a:r>
          <a:r>
            <a:rPr kumimoji="1" lang="en-US"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７</a:t>
          </a:r>
          <a:r>
            <a:rPr kumimoji="1" lang="en-US"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94</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円高い数値となっている。町制度資金預託金や第三セクターへの貸付金が大きく影響しており、類似団体平均よりも高い数値で推移している。</a:t>
          </a:r>
          <a:endParaRPr lang="ja-JP" altLang="ja-JP" sz="1400">
            <a:effectLst/>
            <a:latin typeface="BIZ UDP明朝 Medium" panose="02020500000000000000" pitchFamily="18" charset="-128"/>
            <a:ea typeface="BIZ UDP明朝 Medium" panose="02020500000000000000" pitchFamily="18" charset="-128"/>
          </a:endParaRPr>
        </a:p>
        <a:p>
          <a:pPr eaLnBrk="1" fontAlgn="auto" latinLnBrk="0" hangingPunct="1"/>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土木費は、防災対策、橋梁維持管理の</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大型事業が集中し、増加傾向にある。</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管理橋梁の中</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で、</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ＪＲ跨線橋やＮＥＸＣＯ跨道橋が多く、修繕費用に多額の費用を要している</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こともあり</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、類似団体と比較すると</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３０</a:t>
          </a:r>
          <a:r>
            <a:rPr kumimoji="1" lang="en-US"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７１８</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円高い数値となっている。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標準財政規模は</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前年度</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と同レベルの規模となった。</a:t>
          </a:r>
          <a:endParaRPr lang="ja-JP" altLang="ja-JP" sz="1400">
            <a:effectLst/>
            <a:latin typeface="BIZ UDP明朝 Medium" panose="02020500000000000000" pitchFamily="18" charset="-128"/>
            <a:ea typeface="BIZ UDP明朝 Medium" panose="02020500000000000000" pitchFamily="18" charset="-128"/>
          </a:endParaRPr>
        </a:p>
        <a:p>
          <a:pPr eaLnBrk="1" fontAlgn="auto" latinLnBrk="0" hangingPunct="1"/>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財政調整基金</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残高</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は</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前年と同レベル程度となっている。</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標準財政規模の２０％程度の基金残高を確保</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しているが、今後は大型事業が複数見込まれることから、計画性を持ち確実な積立てを行っていく</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BIZ UDP明朝 Medium" panose="02020500000000000000" pitchFamily="18" charset="-128"/>
              <a:ea typeface="BIZ UDP明朝 Medium" panose="02020500000000000000" pitchFamily="18" charset="-128"/>
              <a:cs typeface="+mn-cs"/>
            </a:rPr>
            <a:t>各会計ともに赤字額は計上していない。 </a:t>
          </a:r>
          <a:endParaRPr lang="ja-JP" altLang="ja-JP" sz="1600">
            <a:effectLst/>
            <a:latin typeface="BIZ UDP明朝 Medium" panose="02020500000000000000" pitchFamily="18" charset="-128"/>
            <a:ea typeface="BIZ UDP明朝 Medium" panose="02020500000000000000" pitchFamily="18" charset="-128"/>
          </a:endParaRPr>
        </a:p>
        <a:p>
          <a:pPr eaLnBrk="1" fontAlgn="auto" latinLnBrk="0" hangingPunct="1"/>
          <a:r>
            <a:rPr kumimoji="1" lang="ja-JP" altLang="ja-JP" sz="1200" b="0" i="0" baseline="0">
              <a:solidFill>
                <a:schemeClr val="dk1"/>
              </a:solidFill>
              <a:effectLst/>
              <a:latin typeface="BIZ UDP明朝 Medium" panose="02020500000000000000" pitchFamily="18" charset="-128"/>
              <a:ea typeface="BIZ UDP明朝 Medium" panose="02020500000000000000" pitchFamily="18" charset="-128"/>
              <a:cs typeface="+mn-cs"/>
            </a:rPr>
            <a:t>水道事業会計、下水道事業会計ともに料金収入の多くを大手企業に依存しているため、経済情勢に大きく影響を受けやすい構造となっている。このことから、常に経済情勢及び企業動向を注視しながら、経営を行う必要がある。</a:t>
          </a:r>
          <a:endParaRPr lang="ja-JP" altLang="ja-JP" sz="1600">
            <a:effectLst/>
            <a:latin typeface="BIZ UDP明朝 Medium" panose="02020500000000000000" pitchFamily="18" charset="-128"/>
            <a:ea typeface="BIZ UDP明朝 Medium" panose="02020500000000000000" pitchFamily="18"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防災対策</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や長寿命化対策の事業が集中しており、</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新規発行債</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が</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増加して</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いるため</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元利償還金が増加傾向にある。また臨時財政対策債</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は新規発行可能額が減少してきているため、元利償還金に占める割合も緩やかに減少が見込まれる</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一部事務</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組合等が起こした地方債の元利償還金に対する負担金は増加傾向にあり、経常的な負担になっている。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満期一括償還地方債なし</a:t>
          </a:r>
          <a:endParaRPr lang="ja-JP" altLang="ja-JP" sz="1000">
            <a:effectLst/>
            <a:latin typeface="BIZ UDP明朝 Medium" panose="02020500000000000000" pitchFamily="18" charset="-128"/>
            <a:ea typeface="BIZ UDP明朝 Medium" panose="02020500000000000000" pitchFamily="18"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一般会計等に係る地方債の現在高は、</a:t>
          </a:r>
          <a:r>
            <a:rPr kumimoji="1" lang="ja-JP" altLang="en-US" sz="1100" b="0" i="0" baseline="0">
              <a:solidFill>
                <a:schemeClr val="dk1"/>
              </a:solidFill>
              <a:effectLst/>
              <a:latin typeface="BIZ UDP明朝 Medium" panose="02020500000000000000" pitchFamily="18" charset="-128"/>
              <a:ea typeface="BIZ UDP明朝 Medium" panose="02020500000000000000" pitchFamily="18" charset="-128"/>
              <a:cs typeface="+mn-cs"/>
            </a:rPr>
            <a:t>償還額が新規発行額を上回ったことにより、減少している、</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公営企業等繰入見込額、組合等負担等見込額ともに、地方債の償還が進み、残高は減少している。また、計画的な基金積立てにより、平成</a:t>
          </a:r>
          <a:r>
            <a:rPr kumimoji="1" lang="en-US"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30</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年度から将来負担比率は算出されていない。</a:t>
          </a:r>
          <a:endParaRPr lang="ja-JP" altLang="ja-JP" sz="1400">
            <a:effectLst/>
            <a:latin typeface="BIZ UDP明朝 Medium" panose="02020500000000000000" pitchFamily="18" charset="-128"/>
            <a:ea typeface="BIZ UDP明朝 Medium" panose="02020500000000000000" pitchFamily="18" charset="-128"/>
          </a:endParaRPr>
        </a:p>
        <a:p>
          <a:pPr eaLnBrk="1" fontAlgn="auto" latinLnBrk="0" hangingPunct="1"/>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新型コロナウイルス感染症の影響により第三セクターで</a:t>
          </a:r>
          <a:r>
            <a:rPr kumimoji="1" lang="en-US"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145</a:t>
          </a:r>
          <a:r>
            <a:rPr kumimoji="1" lang="ja-JP" altLang="ja-JP" sz="1100" b="0" i="0" baseline="0">
              <a:solidFill>
                <a:schemeClr val="dk1"/>
              </a:solidFill>
              <a:effectLst/>
              <a:latin typeface="BIZ UDP明朝 Medium" panose="02020500000000000000" pitchFamily="18" charset="-128"/>
              <a:ea typeface="BIZ UDP明朝 Medium" panose="02020500000000000000" pitchFamily="18" charset="-128"/>
              <a:cs typeface="+mn-cs"/>
            </a:rPr>
            <a:t>百万円の損失補償付債務が生じている。早期の回復が見込めないため運営状況などに注視していく必要がある。</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長野県富士見町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（増減理由）</a:t>
          </a:r>
          <a:endParaRPr kumimoji="1" lang="en-US" altLang="ja-JP" sz="1300">
            <a:solidFill>
              <a:schemeClr val="dk1"/>
            </a:solidFill>
            <a:effectLst/>
            <a:latin typeface="BIZ UDP明朝 Medium" panose="02020500000000000000" pitchFamily="18" charset="-128"/>
            <a:ea typeface="BIZ UDP明朝 Medium" panose="02020500000000000000" pitchFamily="18" charset="-128"/>
            <a:cs typeface="+mn-cs"/>
          </a:endParaRPr>
        </a:p>
        <a:p>
          <a:endParaRPr kumimoji="1" lang="en-US" altLang="ja-JP" sz="1300">
            <a:solidFill>
              <a:schemeClr val="dk1"/>
            </a:solidFill>
            <a:effectLst/>
            <a:latin typeface="BIZ UDP明朝 Medium" panose="02020500000000000000" pitchFamily="18" charset="-128"/>
            <a:ea typeface="BIZ UDP明朝 Medium" panose="02020500000000000000" pitchFamily="18" charset="-128"/>
            <a:cs typeface="+mn-cs"/>
          </a:endParaRPr>
        </a:p>
        <a:p>
          <a:endParaRPr kumimoji="1" lang="en-US" altLang="ja-JP" sz="1300">
            <a:solidFill>
              <a:schemeClr val="dk1"/>
            </a:solidFill>
            <a:effectLst/>
            <a:latin typeface="BIZ UDP明朝 Medium" panose="02020500000000000000" pitchFamily="18" charset="-128"/>
            <a:ea typeface="BIZ UDP明朝 Medium" panose="020205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BIZ UDP明朝 Medium" panose="02020500000000000000" pitchFamily="18" charset="-128"/>
              <a:ea typeface="BIZ UDP明朝 Medium" panose="02020500000000000000" pitchFamily="18" charset="-128"/>
              <a:cs typeface="+mn-cs"/>
            </a:rPr>
            <a:t>財政調整基金の積立て</a:t>
          </a:r>
          <a:r>
            <a:rPr kumimoji="1" lang="ja-JP" altLang="en-US" sz="1200" b="0" i="0" baseline="0">
              <a:solidFill>
                <a:schemeClr val="dk1"/>
              </a:solidFill>
              <a:effectLst/>
              <a:latin typeface="BIZ UDP明朝 Medium" panose="02020500000000000000" pitchFamily="18" charset="-128"/>
              <a:ea typeface="BIZ UDP明朝 Medium" panose="02020500000000000000" pitchFamily="18" charset="-128"/>
              <a:cs typeface="+mn-cs"/>
            </a:rPr>
            <a:t>により</a:t>
          </a:r>
          <a:r>
            <a:rPr kumimoji="1" lang="ja-JP" altLang="ja-JP" sz="1200" b="0" i="0" baseline="0">
              <a:solidFill>
                <a:schemeClr val="dk1"/>
              </a:solidFill>
              <a:effectLst/>
              <a:latin typeface="BIZ UDP明朝 Medium" panose="02020500000000000000" pitchFamily="18" charset="-128"/>
              <a:ea typeface="BIZ UDP明朝 Medium" panose="02020500000000000000" pitchFamily="18" charset="-128"/>
              <a:cs typeface="+mn-cs"/>
            </a:rPr>
            <a:t>全体額が</a:t>
          </a:r>
          <a:r>
            <a:rPr kumimoji="1" lang="en-US" altLang="ja-JP" sz="1200" b="0" i="0" baseline="0">
              <a:solidFill>
                <a:schemeClr val="dk1"/>
              </a:solidFill>
              <a:effectLst/>
              <a:latin typeface="BIZ UDP明朝 Medium" panose="02020500000000000000" pitchFamily="18" charset="-128"/>
              <a:ea typeface="BIZ UDP明朝 Medium" panose="02020500000000000000" pitchFamily="18" charset="-128"/>
              <a:cs typeface="+mn-cs"/>
            </a:rPr>
            <a:t>29</a:t>
          </a:r>
          <a:r>
            <a:rPr kumimoji="1" lang="ja-JP" altLang="ja-JP" sz="1200" b="0" i="0" baseline="0">
              <a:solidFill>
                <a:schemeClr val="dk1"/>
              </a:solidFill>
              <a:effectLst/>
              <a:latin typeface="BIZ UDP明朝 Medium" panose="02020500000000000000" pitchFamily="18" charset="-128"/>
              <a:ea typeface="BIZ UDP明朝 Medium" panose="02020500000000000000" pitchFamily="18" charset="-128"/>
              <a:cs typeface="+mn-cs"/>
            </a:rPr>
            <a:t>百万円増加した。</a:t>
          </a:r>
          <a:endPar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endParaRPr>
        </a:p>
        <a:p>
          <a:endParaRPr kumimoji="1" lang="en-US" altLang="ja-JP" sz="1300">
            <a:solidFill>
              <a:schemeClr val="dk1"/>
            </a:solidFill>
            <a:effectLst/>
            <a:latin typeface="BIZ UDP明朝 Medium" panose="02020500000000000000" pitchFamily="18" charset="-128"/>
            <a:ea typeface="BIZ UDP明朝 Medium" panose="02020500000000000000" pitchFamily="18" charset="-128"/>
            <a:cs typeface="+mn-cs"/>
          </a:endParaRPr>
        </a:p>
        <a:p>
          <a:endParaRPr kumimoji="1" lang="en-US" altLang="ja-JP" sz="13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（今後の方針）</a:t>
          </a:r>
          <a:endParaRPr kumimoji="1" lang="en-US" altLang="ja-JP" sz="1300">
            <a:solidFill>
              <a:schemeClr val="dk1"/>
            </a:solidFill>
            <a:effectLst/>
            <a:latin typeface="BIZ UDP明朝 Medium" panose="02020500000000000000" pitchFamily="18" charset="-128"/>
            <a:ea typeface="BIZ UDP明朝 Medium" panose="02020500000000000000" pitchFamily="18" charset="-128"/>
            <a:cs typeface="+mn-cs"/>
          </a:endParaRPr>
        </a:p>
        <a:p>
          <a:endPar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endParaRPr>
        </a:p>
        <a:p>
          <a:pPr eaLnBrk="1" fontAlgn="auto" latinLnBrk="0" hangingPunct="1"/>
          <a:r>
            <a:rPr kumimoji="1" lang="ja-JP" altLang="ja-JP" sz="1200" b="0" i="0" baseline="0">
              <a:solidFill>
                <a:schemeClr val="dk1"/>
              </a:solidFill>
              <a:effectLst/>
              <a:latin typeface="BIZ UDP明朝 Medium" panose="02020500000000000000" pitchFamily="18" charset="-128"/>
              <a:ea typeface="BIZ UDP明朝 Medium" panose="02020500000000000000" pitchFamily="18" charset="-128"/>
              <a:cs typeface="+mn-cs"/>
            </a:rPr>
            <a:t>財政調整基金は、コロナ禍や物価高騰の影響により先が見通せない状況であるが、住民サービスの低下を招かぬよう計画的な積立と取崩しを行う。</a:t>
          </a:r>
          <a:endParaRPr lang="ja-JP" altLang="ja-JP" sz="1400">
            <a:effectLst/>
            <a:latin typeface="BIZ UDP明朝 Medium" panose="02020500000000000000" pitchFamily="18" charset="-128"/>
            <a:ea typeface="BIZ UDP明朝 Medium" panose="02020500000000000000" pitchFamily="18" charset="-128"/>
          </a:endParaRPr>
        </a:p>
        <a:p>
          <a:pPr eaLnBrk="1" fontAlgn="auto" latinLnBrk="0" hangingPunct="1"/>
          <a:r>
            <a:rPr kumimoji="1" lang="ja-JP" altLang="ja-JP" sz="1200" b="0" i="0" baseline="0">
              <a:solidFill>
                <a:schemeClr val="dk1"/>
              </a:solidFill>
              <a:effectLst/>
              <a:latin typeface="BIZ UDP明朝 Medium" panose="02020500000000000000" pitchFamily="18" charset="-128"/>
              <a:ea typeface="BIZ UDP明朝 Medium" panose="02020500000000000000" pitchFamily="18" charset="-128"/>
              <a:cs typeface="+mn-cs"/>
            </a:rPr>
            <a:t>また、減債基金は防災・減災対策に係る費用の増加により町債が増加傾向にあるため、計画的な取崩しにより公債費の償還を行う。　</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その他特定目的基金についても、今後の大型事業に備え、必要な基金への計画的な積立てを検討する。</a:t>
          </a:r>
          <a:endPar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endParaRPr>
        </a:p>
        <a:p>
          <a:endPar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（基金の使途）</a:t>
          </a:r>
          <a:endPar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endParaRPr>
        </a:p>
        <a:p>
          <a:pPr eaLnBrk="1" fontAlgn="auto" latinLnBrk="0" hangingPunct="1"/>
          <a:r>
            <a:rPr kumimoji="1" lang="ja-JP" altLang="ja-JP" sz="1200" b="0" i="0" baseline="0">
              <a:solidFill>
                <a:schemeClr val="dk1"/>
              </a:solidFill>
              <a:effectLst/>
              <a:latin typeface="BIZ UDP明朝 Medium" panose="02020500000000000000" pitchFamily="18" charset="-128"/>
              <a:ea typeface="BIZ UDP明朝 Medium" panose="02020500000000000000" pitchFamily="18" charset="-128"/>
              <a:cs typeface="+mn-cs"/>
            </a:rPr>
            <a:t>ふるさとみらい基金：富士見町の自然環境、観光振興、子育て、高齢者支援等の独自施策をより一層推進するための財源に充てる。</a:t>
          </a:r>
          <a:endParaRPr lang="ja-JP" altLang="ja-JP" sz="1600">
            <a:effectLst/>
            <a:latin typeface="BIZ UDP明朝 Medium" panose="02020500000000000000" pitchFamily="18" charset="-128"/>
            <a:ea typeface="BIZ UDP明朝 Medium" panose="02020500000000000000" pitchFamily="18" charset="-128"/>
          </a:endParaRPr>
        </a:p>
        <a:p>
          <a:pPr eaLnBrk="1" fontAlgn="auto" latinLnBrk="0" hangingPunct="1"/>
          <a:r>
            <a:rPr kumimoji="1" lang="ja-JP" altLang="ja-JP" sz="1200" b="0" i="0" baseline="0">
              <a:solidFill>
                <a:schemeClr val="dk1"/>
              </a:solidFill>
              <a:effectLst/>
              <a:latin typeface="BIZ UDP明朝 Medium" panose="02020500000000000000" pitchFamily="18" charset="-128"/>
              <a:ea typeface="BIZ UDP明朝 Medium" panose="02020500000000000000" pitchFamily="18" charset="-128"/>
              <a:cs typeface="+mn-cs"/>
            </a:rPr>
            <a:t>地域福祉基金：長寿社会に備え、各種民間団体が行う先導的事業に、基金から生ずる収益を、推進費用の財源に充てる。</a:t>
          </a:r>
          <a:endParaRPr lang="ja-JP" altLang="ja-JP" sz="1600">
            <a:effectLst/>
            <a:latin typeface="BIZ UDP明朝 Medium" panose="02020500000000000000" pitchFamily="18" charset="-128"/>
            <a:ea typeface="BIZ UDP明朝 Medium" panose="02020500000000000000" pitchFamily="18" charset="-128"/>
          </a:endParaRPr>
        </a:p>
        <a:p>
          <a:pPr eaLnBrk="1" fontAlgn="auto" latinLnBrk="0" hangingPunct="1"/>
          <a:r>
            <a:rPr kumimoji="1" lang="ja-JP" altLang="ja-JP" sz="1200" b="0" i="0" baseline="0">
              <a:solidFill>
                <a:schemeClr val="dk1"/>
              </a:solidFill>
              <a:effectLst/>
              <a:latin typeface="BIZ UDP明朝 Medium" panose="02020500000000000000" pitchFamily="18" charset="-128"/>
              <a:ea typeface="BIZ UDP明朝 Medium" panose="02020500000000000000" pitchFamily="18" charset="-128"/>
              <a:cs typeface="+mn-cs"/>
            </a:rPr>
            <a:t>有線放送施設更新基金：有線放送施設の更新改良等のために必要な経費の財源に充てる。</a:t>
          </a:r>
          <a:endParaRPr lang="ja-JP" altLang="ja-JP" sz="1600">
            <a:effectLst/>
            <a:latin typeface="BIZ UDP明朝 Medium" panose="02020500000000000000" pitchFamily="18" charset="-128"/>
            <a:ea typeface="BIZ UDP明朝 Medium" panose="02020500000000000000" pitchFamily="18" charset="-128"/>
          </a:endParaRPr>
        </a:p>
        <a:p>
          <a:pPr eaLnBrk="1" fontAlgn="auto" latinLnBrk="0" hangingPunct="1"/>
          <a:r>
            <a:rPr kumimoji="1" lang="ja-JP" altLang="ja-JP" sz="1200" b="0" i="0" baseline="0">
              <a:solidFill>
                <a:schemeClr val="dk1"/>
              </a:solidFill>
              <a:effectLst/>
              <a:latin typeface="BIZ UDP明朝 Medium" panose="02020500000000000000" pitchFamily="18" charset="-128"/>
              <a:ea typeface="BIZ UDP明朝 Medium" panose="02020500000000000000" pitchFamily="18" charset="-128"/>
              <a:cs typeface="+mn-cs"/>
            </a:rPr>
            <a:t>義務教育施設整備基金：小・中学校舎の改築等の財源を積み立てる。</a:t>
          </a:r>
          <a:endParaRPr lang="ja-JP" altLang="ja-JP" sz="1600">
            <a:effectLst/>
            <a:latin typeface="BIZ UDP明朝 Medium" panose="02020500000000000000" pitchFamily="18" charset="-128"/>
            <a:ea typeface="BIZ UDP明朝 Medium" panose="02020500000000000000" pitchFamily="18" charset="-128"/>
          </a:endParaRPr>
        </a:p>
        <a:p>
          <a:pPr eaLnBrk="1" fontAlgn="auto" latinLnBrk="0" hangingPunct="1"/>
          <a:r>
            <a:rPr kumimoji="1" lang="ja-JP" altLang="ja-JP" sz="1200" b="0" i="0" baseline="0">
              <a:solidFill>
                <a:schemeClr val="dk1"/>
              </a:solidFill>
              <a:effectLst/>
              <a:latin typeface="BIZ UDP明朝 Medium" panose="02020500000000000000" pitchFamily="18" charset="-128"/>
              <a:ea typeface="BIZ UDP明朝 Medium" panose="02020500000000000000" pitchFamily="18" charset="-128"/>
              <a:cs typeface="+mn-cs"/>
            </a:rPr>
            <a:t>有線放送財政調整基金：多額の経費を要する事業等により財源が著しく不足する場合に当該不足額をうめるための経費の財源に充てる。</a:t>
          </a:r>
          <a:endParaRPr lang="ja-JP" altLang="ja-JP" sz="1600">
            <a:effectLst/>
            <a:latin typeface="BIZ UDP明朝 Medium" panose="02020500000000000000" pitchFamily="18" charset="-128"/>
            <a:ea typeface="BIZ UDP明朝 Medium" panose="02020500000000000000" pitchFamily="18" charset="-128"/>
          </a:endParaRPr>
        </a:p>
        <a:p>
          <a:endPar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（増減理由）</a:t>
          </a:r>
          <a:endPar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ふるさとみらい基金：寄附の意図に沿った各事業に充てるため</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220</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百万円を取崩したが、寄付額増加に伴う</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300</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百万円の積立てにより残高が増加した。</a:t>
          </a:r>
        </a:p>
        <a:p>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地域福祉基金：福祉のまちづくり事業に充てるため取崩し減額となった。</a:t>
          </a:r>
        </a:p>
        <a:p>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有線放送施設更新基金：利子の積立てを行った。</a:t>
          </a:r>
        </a:p>
        <a:p>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義務教育施設整備基金：利子の積立てを行った。</a:t>
          </a:r>
        </a:p>
        <a:p>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有線放送財政調整基金：利子の積立てを行った。</a:t>
          </a:r>
          <a:endPar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endParaRPr>
        </a:p>
        <a:p>
          <a:endPar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（今後の方針）</a:t>
          </a:r>
          <a:endPar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ふるさとみらい基金：ふるさと納税による収入は一旦基金に積立て、翌年度以降の事業に充てていく。</a:t>
          </a:r>
        </a:p>
        <a:p>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地域福祉基金：現時点では基金を大きく取崩しする計画はないが、社会保障に対応するための事業に充てられる財源を確保していく。</a:t>
          </a:r>
        </a:p>
        <a:p>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有線放送施設更新基金：今後の施設のあり方とともに、積立て、取崩しの検討を行っていく。</a:t>
          </a:r>
        </a:p>
        <a:p>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義務教育施設整備基金：今後の小中学校の大規模改修等に備え、財政状況をみながら積立ての検討を行っていく。</a:t>
          </a:r>
        </a:p>
        <a:p>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有線放送財政調整基金：今後の施設のあり方とともに、積立て、取崩しの検討を行っていく。</a:t>
          </a:r>
        </a:p>
        <a:p>
          <a:endPar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（増減理由）</a:t>
          </a:r>
          <a:endParaRPr kumimoji="1" lang="en-US" altLang="ja-JP" sz="1300">
            <a:solidFill>
              <a:schemeClr val="dk1"/>
            </a:solidFill>
            <a:effectLst/>
            <a:latin typeface="BIZ UDP明朝 Medium" panose="02020500000000000000" pitchFamily="18" charset="-128"/>
            <a:ea typeface="BIZ UDP明朝 Medium" panose="02020500000000000000" pitchFamily="18" charset="-128"/>
            <a:cs typeface="+mn-cs"/>
          </a:endParaRPr>
        </a:p>
        <a:p>
          <a:endParaRPr kumimoji="1" lang="en-US" altLang="ja-JP" sz="1300">
            <a:solidFill>
              <a:schemeClr val="dk1"/>
            </a:solidFill>
            <a:effectLst/>
            <a:latin typeface="BIZ UDP明朝 Medium" panose="02020500000000000000" pitchFamily="18" charset="-128"/>
            <a:ea typeface="BIZ UDP明朝 Medium" panose="02020500000000000000" pitchFamily="18" charset="-128"/>
            <a:cs typeface="+mn-cs"/>
          </a:endParaRPr>
        </a:p>
        <a:p>
          <a:pPr eaLnBrk="1" fontAlgn="auto" latinLnBrk="0" hangingPunct="1"/>
          <a:r>
            <a:rPr kumimoji="1" lang="ja-JP" altLang="ja-JP" sz="1200" b="0" i="0" baseline="0">
              <a:solidFill>
                <a:schemeClr val="dk1"/>
              </a:solidFill>
              <a:effectLst/>
              <a:latin typeface="BIZ UDP明朝 Medium" panose="02020500000000000000" pitchFamily="18" charset="-128"/>
              <a:ea typeface="BIZ UDP明朝 Medium" panose="02020500000000000000" pitchFamily="18" charset="-128"/>
              <a:cs typeface="+mn-cs"/>
            </a:rPr>
            <a:t>財政調整基金は、標準財政規模の</a:t>
          </a:r>
          <a:r>
            <a:rPr kumimoji="1" lang="en-US" altLang="ja-JP" sz="1200" b="0" i="0" baseline="0">
              <a:solidFill>
                <a:schemeClr val="dk1"/>
              </a:solidFill>
              <a:effectLst/>
              <a:latin typeface="BIZ UDP明朝 Medium" panose="02020500000000000000" pitchFamily="18" charset="-128"/>
              <a:ea typeface="BIZ UDP明朝 Medium" panose="02020500000000000000" pitchFamily="18" charset="-128"/>
              <a:cs typeface="+mn-cs"/>
            </a:rPr>
            <a:t>20%</a:t>
          </a:r>
          <a:r>
            <a:rPr kumimoji="1" lang="ja-JP" altLang="ja-JP" sz="1200" b="0" i="0" baseline="0">
              <a:solidFill>
                <a:schemeClr val="dk1"/>
              </a:solidFill>
              <a:effectLst/>
              <a:latin typeface="BIZ UDP明朝 Medium" panose="02020500000000000000" pitchFamily="18" charset="-128"/>
              <a:ea typeface="BIZ UDP明朝 Medium" panose="02020500000000000000" pitchFamily="18" charset="-128"/>
              <a:cs typeface="+mn-cs"/>
            </a:rPr>
            <a:t>程度の残高</a:t>
          </a:r>
          <a:r>
            <a:rPr kumimoji="1" lang="ja-JP" altLang="en-US" sz="1200" b="0" i="0" baseline="0">
              <a:solidFill>
                <a:schemeClr val="dk1"/>
              </a:solidFill>
              <a:effectLst/>
              <a:latin typeface="BIZ UDP明朝 Medium" panose="02020500000000000000" pitchFamily="18" charset="-128"/>
              <a:ea typeface="BIZ UDP明朝 Medium" panose="02020500000000000000" pitchFamily="18" charset="-128"/>
              <a:cs typeface="+mn-cs"/>
            </a:rPr>
            <a:t>確保と、今後控える大型事業の資金として計画的な積立てを行っているため増加している。</a:t>
          </a:r>
          <a:endParaRPr kumimoji="1" lang="en-US" altLang="ja-JP" sz="1300">
            <a:solidFill>
              <a:schemeClr val="dk1"/>
            </a:solidFill>
            <a:effectLst/>
            <a:latin typeface="BIZ UDP明朝 Medium" panose="02020500000000000000" pitchFamily="18" charset="-128"/>
            <a:ea typeface="BIZ UDP明朝 Medium" panose="02020500000000000000" pitchFamily="18" charset="-128"/>
            <a:cs typeface="+mn-cs"/>
          </a:endParaRPr>
        </a:p>
        <a:p>
          <a:endParaRPr kumimoji="1" lang="en-US" altLang="ja-JP" sz="13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（今後の方針）</a:t>
          </a:r>
          <a:endParaRPr kumimoji="1" lang="en-US" altLang="ja-JP" sz="1300">
            <a:solidFill>
              <a:schemeClr val="dk1"/>
            </a:solidFill>
            <a:effectLst/>
            <a:latin typeface="BIZ UDP明朝 Medium" panose="02020500000000000000" pitchFamily="18" charset="-128"/>
            <a:ea typeface="BIZ UDP明朝 Medium" panose="02020500000000000000" pitchFamily="18" charset="-128"/>
            <a:cs typeface="+mn-cs"/>
          </a:endParaRPr>
        </a:p>
        <a:p>
          <a:endParaRPr kumimoji="1" lang="en-US" altLang="ja-JP" sz="1300">
            <a:solidFill>
              <a:schemeClr val="dk1"/>
            </a:solidFill>
            <a:effectLst/>
            <a:latin typeface="BIZ UDP明朝 Medium" panose="02020500000000000000" pitchFamily="18" charset="-128"/>
            <a:ea typeface="BIZ UDP明朝 Medium" panose="020205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BIZ UDP明朝 Medium" panose="02020500000000000000" pitchFamily="18" charset="-128"/>
              <a:ea typeface="BIZ UDP明朝 Medium" panose="02020500000000000000" pitchFamily="18" charset="-128"/>
              <a:cs typeface="+mn-cs"/>
            </a:rPr>
            <a:t>標準財政規模の</a:t>
          </a:r>
          <a:r>
            <a:rPr kumimoji="1" lang="en-US" altLang="ja-JP" sz="1200" b="0" i="0" baseline="0">
              <a:solidFill>
                <a:schemeClr val="dk1"/>
              </a:solidFill>
              <a:effectLst/>
              <a:latin typeface="BIZ UDP明朝 Medium" panose="02020500000000000000" pitchFamily="18" charset="-128"/>
              <a:ea typeface="BIZ UDP明朝 Medium" panose="02020500000000000000" pitchFamily="18" charset="-128"/>
              <a:cs typeface="+mn-cs"/>
            </a:rPr>
            <a:t>20%</a:t>
          </a:r>
          <a:r>
            <a:rPr kumimoji="1" lang="ja-JP" altLang="en-US" sz="1200" b="0" i="0" baseline="0">
              <a:solidFill>
                <a:schemeClr val="dk1"/>
              </a:solidFill>
              <a:effectLst/>
              <a:latin typeface="BIZ UDP明朝 Medium" panose="02020500000000000000" pitchFamily="18" charset="-128"/>
              <a:ea typeface="BIZ UDP明朝 Medium" panose="02020500000000000000" pitchFamily="18" charset="-128"/>
              <a:cs typeface="+mn-cs"/>
            </a:rPr>
            <a:t>程度を確保するとともに、今後の大型事業、災害等の不測の事態に対応するため、計画的な積立てを継続する。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BIZ UDP明朝 Medium" panose="02020500000000000000" pitchFamily="18" charset="-128"/>
              <a:ea typeface="BIZ UDP明朝 Medium" panose="02020500000000000000" pitchFamily="18" charset="-128"/>
              <a:cs typeface="+mn-cs"/>
            </a:rPr>
            <a:t>あわせて事業執行が滞ることがないよう基金を活用し、切れ目のない施策を実施する。</a:t>
          </a:r>
        </a:p>
        <a:p>
          <a:endParaRPr kumimoji="1" lang="en-US" altLang="ja-JP" sz="1300">
            <a:solidFill>
              <a:schemeClr val="dk1"/>
            </a:solidFill>
            <a:effectLst/>
            <a:latin typeface="BIZ UDP明朝 Medium" panose="02020500000000000000" pitchFamily="18" charset="-128"/>
            <a:ea typeface="BIZ UDP明朝 Medium" panose="02020500000000000000" pitchFamily="18"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（増減理由）</a:t>
          </a:r>
          <a:endPar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1200">
            <a:effectLst/>
            <a:latin typeface="BIZ UDP明朝 Medium" panose="02020500000000000000" pitchFamily="18" charset="-128"/>
            <a:ea typeface="BIZ UDP明朝 Medium" panose="02020500000000000000" pitchFamily="18" charset="-128"/>
          </a:endParaRPr>
        </a:p>
        <a:p>
          <a:pPr eaLnBrk="1" fontAlgn="auto" latinLnBrk="0" hangingPunct="1"/>
          <a:r>
            <a:rPr kumimoji="1" lang="ja-JP" altLang="ja-JP" sz="1200" b="0" i="0" baseline="0">
              <a:solidFill>
                <a:schemeClr val="dk1"/>
              </a:solidFill>
              <a:effectLst/>
              <a:latin typeface="BIZ UDP明朝 Medium" panose="02020500000000000000" pitchFamily="18" charset="-128"/>
              <a:ea typeface="BIZ UDP明朝 Medium" panose="02020500000000000000" pitchFamily="18" charset="-128"/>
              <a:cs typeface="+mn-cs"/>
            </a:rPr>
            <a:t>普通交付税で追加措置された臨時財政対策債償還基金費分を取崩し、利子の積立を行った。残高は</a:t>
          </a:r>
          <a:r>
            <a:rPr kumimoji="1" lang="en-US" altLang="ja-JP" sz="1200" b="0" i="0" baseline="0">
              <a:solidFill>
                <a:schemeClr val="dk1"/>
              </a:solidFill>
              <a:effectLst/>
              <a:latin typeface="BIZ UDP明朝 Medium" panose="02020500000000000000" pitchFamily="18" charset="-128"/>
              <a:ea typeface="BIZ UDP明朝 Medium" panose="02020500000000000000" pitchFamily="18" charset="-128"/>
              <a:cs typeface="+mn-cs"/>
            </a:rPr>
            <a:t>21</a:t>
          </a:r>
          <a:r>
            <a:rPr kumimoji="1" lang="ja-JP" altLang="ja-JP" sz="1200" b="0" i="0" baseline="0">
              <a:solidFill>
                <a:schemeClr val="dk1"/>
              </a:solidFill>
              <a:effectLst/>
              <a:latin typeface="BIZ UDP明朝 Medium" panose="02020500000000000000" pitchFamily="18" charset="-128"/>
              <a:ea typeface="BIZ UDP明朝 Medium" panose="02020500000000000000" pitchFamily="18" charset="-128"/>
              <a:cs typeface="+mn-cs"/>
            </a:rPr>
            <a:t>百万円減少した。</a:t>
          </a:r>
          <a:endParaRPr kumimoji="1" lang="en-US" altLang="ja-JP" sz="1200" b="0" i="0" baseline="0">
            <a:solidFill>
              <a:schemeClr val="dk1"/>
            </a:solidFill>
            <a:effectLst/>
            <a:latin typeface="BIZ UDP明朝 Medium" panose="02020500000000000000" pitchFamily="18" charset="-128"/>
            <a:ea typeface="BIZ UDP明朝 Medium" panose="02020500000000000000" pitchFamily="18" charset="-128"/>
            <a:cs typeface="+mn-cs"/>
          </a:endParaRPr>
        </a:p>
        <a:p>
          <a:pPr eaLnBrk="1" fontAlgn="auto" latinLnBrk="0" hangingPunct="1"/>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（今後の方針）</a:t>
          </a:r>
          <a:endPar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1200">
            <a:effectLst/>
            <a:latin typeface="BIZ UDP明朝 Medium" panose="02020500000000000000" pitchFamily="18" charset="-128"/>
            <a:ea typeface="BIZ UDP明朝 Medium" panose="02020500000000000000" pitchFamily="18" charset="-128"/>
          </a:endParaRPr>
        </a:p>
        <a:p>
          <a:pPr eaLnBrk="1" fontAlgn="auto" latinLnBrk="0" hangingPunct="1"/>
          <a:r>
            <a:rPr kumimoji="1" lang="ja-JP" altLang="ja-JP" sz="1200" b="0" i="0" baseline="0">
              <a:solidFill>
                <a:schemeClr val="dk1"/>
              </a:solidFill>
              <a:effectLst/>
              <a:latin typeface="BIZ UDP明朝 Medium" panose="02020500000000000000" pitchFamily="18" charset="-128"/>
              <a:ea typeface="BIZ UDP明朝 Medium" panose="02020500000000000000" pitchFamily="18" charset="-128"/>
              <a:cs typeface="+mn-cs"/>
            </a:rPr>
            <a:t>今後は大型事業の償還が始まり、大きく公債費の増加が見込まれる。償還のピークに備えて計画的な積立てを行うとともに、効果的な取崩しにより公債費の償還を行う。</a:t>
          </a:r>
          <a:endParaRPr lang="ja-JP" altLang="ja-JP" sz="1200">
            <a:effectLst/>
            <a:latin typeface="BIZ UDP明朝 Medium" panose="02020500000000000000" pitchFamily="18" charset="-128"/>
            <a:ea typeface="BIZ UDP明朝 Medium" panose="02020500000000000000" pitchFamily="18"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election activeCell="AY17" sqref="AY17:BM17"/>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10249433</v>
      </c>
      <c r="BO4" s="371"/>
      <c r="BP4" s="371"/>
      <c r="BQ4" s="371"/>
      <c r="BR4" s="371"/>
      <c r="BS4" s="371"/>
      <c r="BT4" s="371"/>
      <c r="BU4" s="372"/>
      <c r="BV4" s="370">
        <v>10111116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14.1</v>
      </c>
      <c r="CU4" s="377"/>
      <c r="CV4" s="377"/>
      <c r="CW4" s="377"/>
      <c r="CX4" s="377"/>
      <c r="CY4" s="377"/>
      <c r="CZ4" s="377"/>
      <c r="DA4" s="378"/>
      <c r="DB4" s="376">
        <v>12.9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9335208</v>
      </c>
      <c r="BO5" s="408"/>
      <c r="BP5" s="408"/>
      <c r="BQ5" s="408"/>
      <c r="BR5" s="408"/>
      <c r="BS5" s="408"/>
      <c r="BT5" s="408"/>
      <c r="BU5" s="409"/>
      <c r="BV5" s="407">
        <v>9173985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90.2</v>
      </c>
      <c r="CU5" s="405"/>
      <c r="CV5" s="405"/>
      <c r="CW5" s="405"/>
      <c r="CX5" s="405"/>
      <c r="CY5" s="405"/>
      <c r="CZ5" s="405"/>
      <c r="DA5" s="406"/>
      <c r="DB5" s="404">
        <v>85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914225</v>
      </c>
      <c r="BO6" s="408"/>
      <c r="BP6" s="408"/>
      <c r="BQ6" s="408"/>
      <c r="BR6" s="408"/>
      <c r="BS6" s="408"/>
      <c r="BT6" s="408"/>
      <c r="BU6" s="409"/>
      <c r="BV6" s="407">
        <v>937131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90.9</v>
      </c>
      <c r="CU6" s="445"/>
      <c r="CV6" s="445"/>
      <c r="CW6" s="445"/>
      <c r="CX6" s="445"/>
      <c r="CY6" s="445"/>
      <c r="CZ6" s="445"/>
      <c r="DA6" s="446"/>
      <c r="DB6" s="444">
        <v>86.4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156439</v>
      </c>
      <c r="BO7" s="408"/>
      <c r="BP7" s="408"/>
      <c r="BQ7" s="408"/>
      <c r="BR7" s="408"/>
      <c r="BS7" s="408"/>
      <c r="BT7" s="408"/>
      <c r="BU7" s="409"/>
      <c r="BV7" s="407">
        <v>246875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5358803</v>
      </c>
      <c r="CU7" s="408"/>
      <c r="CV7" s="408"/>
      <c r="CW7" s="408"/>
      <c r="CX7" s="408"/>
      <c r="CY7" s="408"/>
      <c r="CZ7" s="408"/>
      <c r="DA7" s="409"/>
      <c r="DB7" s="407">
        <v>5335884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757786</v>
      </c>
      <c r="BO8" s="408"/>
      <c r="BP8" s="408"/>
      <c r="BQ8" s="408"/>
      <c r="BR8" s="408"/>
      <c r="BS8" s="408"/>
      <c r="BT8" s="408"/>
      <c r="BU8" s="409"/>
      <c r="BV8" s="407">
        <v>690256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0.52</v>
      </c>
      <c r="CU8" s="448"/>
      <c r="CV8" s="448"/>
      <c r="CW8" s="448"/>
      <c r="CX8" s="448"/>
      <c r="CY8" s="448"/>
      <c r="CZ8" s="448"/>
      <c r="DA8" s="449"/>
      <c r="DB8" s="447">
        <v>0.53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14084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67530</v>
      </c>
      <c r="BO9" s="408"/>
      <c r="BP9" s="408"/>
      <c r="BQ9" s="408"/>
      <c r="BR9" s="408"/>
      <c r="BS9" s="408"/>
      <c r="BT9" s="408"/>
      <c r="BU9" s="409"/>
      <c r="BV9" s="407">
        <v>-247406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8.1</v>
      </c>
      <c r="CU9" s="405"/>
      <c r="CV9" s="405"/>
      <c r="CW9" s="405"/>
      <c r="CX9" s="405"/>
      <c r="CY9" s="405"/>
      <c r="CZ9" s="405"/>
      <c r="DA9" s="406"/>
      <c r="DB9" s="404">
        <v>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14493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371576</v>
      </c>
      <c r="BO10" s="408"/>
      <c r="BP10" s="408"/>
      <c r="BQ10" s="408"/>
      <c r="BR10" s="408"/>
      <c r="BS10" s="408"/>
      <c r="BT10" s="408"/>
      <c r="BU10" s="409"/>
      <c r="BV10" s="407">
        <v>861985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14209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363355</v>
      </c>
      <c r="BO12" s="408"/>
      <c r="BP12" s="408"/>
      <c r="BQ12" s="408"/>
      <c r="BR12" s="408"/>
      <c r="BS12" s="408"/>
      <c r="BT12" s="408"/>
      <c r="BU12" s="409"/>
      <c r="BV12" s="407">
        <v>359763</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13873</v>
      </c>
      <c r="S13" s="492"/>
      <c r="T13" s="492"/>
      <c r="U13" s="492"/>
      <c r="V13" s="493"/>
      <c r="W13" s="423" t="s">
        <v>131</v>
      </c>
      <c r="X13" s="424"/>
      <c r="Y13" s="424"/>
      <c r="Z13" s="424"/>
      <c r="AA13" s="424"/>
      <c r="AB13" s="414"/>
      <c r="AC13" s="458">
        <v>926</v>
      </c>
      <c r="AD13" s="459"/>
      <c r="AE13" s="459"/>
      <c r="AF13" s="459"/>
      <c r="AG13" s="501"/>
      <c r="AH13" s="458">
        <v>971</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75751</v>
      </c>
      <c r="BO13" s="408"/>
      <c r="BP13" s="408"/>
      <c r="BQ13" s="408"/>
      <c r="BR13" s="408"/>
      <c r="BS13" s="408"/>
      <c r="BT13" s="408"/>
      <c r="BU13" s="409"/>
      <c r="BV13" s="407">
        <v>254816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6.3</v>
      </c>
      <c r="CU13" s="405"/>
      <c r="CV13" s="405"/>
      <c r="CW13" s="405"/>
      <c r="CX13" s="405"/>
      <c r="CY13" s="405"/>
      <c r="CZ13" s="405"/>
      <c r="DA13" s="406"/>
      <c r="DB13" s="404">
        <v>4.2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14226</v>
      </c>
      <c r="S14" s="492"/>
      <c r="T14" s="492"/>
      <c r="U14" s="492"/>
      <c r="V14" s="493"/>
      <c r="W14" s="397"/>
      <c r="X14" s="398"/>
      <c r="Y14" s="398"/>
      <c r="Z14" s="398"/>
      <c r="AA14" s="398"/>
      <c r="AB14" s="387"/>
      <c r="AC14" s="494">
        <v>13</v>
      </c>
      <c r="AD14" s="495"/>
      <c r="AE14" s="495"/>
      <c r="AF14" s="495"/>
      <c r="AG14" s="496"/>
      <c r="AH14" s="494">
        <v>13.2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13918</v>
      </c>
      <c r="S15" s="492"/>
      <c r="T15" s="492"/>
      <c r="U15" s="492"/>
      <c r="V15" s="493"/>
      <c r="W15" s="423" t="s">
        <v>137</v>
      </c>
      <c r="X15" s="424"/>
      <c r="Y15" s="424"/>
      <c r="Z15" s="424"/>
      <c r="AA15" s="424"/>
      <c r="AB15" s="414"/>
      <c r="AC15" s="458">
        <v>2280</v>
      </c>
      <c r="AD15" s="459"/>
      <c r="AE15" s="459"/>
      <c r="AF15" s="459"/>
      <c r="AG15" s="501"/>
      <c r="AH15" s="458">
        <v>2466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2482793</v>
      </c>
      <c r="BO15" s="371"/>
      <c r="BP15" s="371"/>
      <c r="BQ15" s="371"/>
      <c r="BR15" s="371"/>
      <c r="BS15" s="371"/>
      <c r="BT15" s="371"/>
      <c r="BU15" s="372"/>
      <c r="BV15" s="370">
        <v>2437222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31.9</v>
      </c>
      <c r="AD16" s="495"/>
      <c r="AE16" s="495"/>
      <c r="AF16" s="495"/>
      <c r="AG16" s="496"/>
      <c r="AH16" s="494">
        <v>33.6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4659953</v>
      </c>
      <c r="BO16" s="408"/>
      <c r="BP16" s="408"/>
      <c r="BQ16" s="408"/>
      <c r="BR16" s="408"/>
      <c r="BS16" s="408"/>
      <c r="BT16" s="408"/>
      <c r="BU16" s="409"/>
      <c r="BV16" s="407">
        <v>4597548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3933</v>
      </c>
      <c r="AD17" s="459"/>
      <c r="AE17" s="459"/>
      <c r="AF17" s="459"/>
      <c r="AG17" s="501"/>
      <c r="AH17" s="458">
        <v>3895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3141877</v>
      </c>
      <c r="BO17" s="408"/>
      <c r="BP17" s="408"/>
      <c r="BQ17" s="408"/>
      <c r="BR17" s="408"/>
      <c r="BS17" s="408"/>
      <c r="BT17" s="408"/>
      <c r="BU17" s="409"/>
      <c r="BV17" s="407">
        <v>3085489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144.76</v>
      </c>
      <c r="M18" s="534"/>
      <c r="N18" s="534"/>
      <c r="O18" s="534"/>
      <c r="P18" s="534"/>
      <c r="Q18" s="534"/>
      <c r="R18" s="535"/>
      <c r="S18" s="535"/>
      <c r="T18" s="535"/>
      <c r="U18" s="535"/>
      <c r="V18" s="536"/>
      <c r="W18" s="425"/>
      <c r="X18" s="426"/>
      <c r="Y18" s="426"/>
      <c r="Z18" s="426"/>
      <c r="AA18" s="426"/>
      <c r="AB18" s="417"/>
      <c r="AC18" s="537">
        <v>55.1</v>
      </c>
      <c r="AD18" s="538"/>
      <c r="AE18" s="538"/>
      <c r="AF18" s="538"/>
      <c r="AG18" s="539"/>
      <c r="AH18" s="537">
        <v>53.1</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4937050</v>
      </c>
      <c r="BO18" s="408"/>
      <c r="BP18" s="408"/>
      <c r="BQ18" s="408"/>
      <c r="BR18" s="408"/>
      <c r="BS18" s="408"/>
      <c r="BT18" s="408"/>
      <c r="BU18" s="409"/>
      <c r="BV18" s="407">
        <v>4635032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97</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7406062</v>
      </c>
      <c r="BO19" s="408"/>
      <c r="BP19" s="408"/>
      <c r="BQ19" s="408"/>
      <c r="BR19" s="408"/>
      <c r="BS19" s="408"/>
      <c r="BT19" s="408"/>
      <c r="BU19" s="409"/>
      <c r="BV19" s="407">
        <v>7245121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5610</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5800630</v>
      </c>
      <c r="BO22" s="371"/>
      <c r="BP22" s="371"/>
      <c r="BQ22" s="371"/>
      <c r="BR22" s="371"/>
      <c r="BS22" s="371"/>
      <c r="BT22" s="371"/>
      <c r="BU22" s="372"/>
      <c r="BV22" s="370">
        <v>5881349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4621298</v>
      </c>
      <c r="BO23" s="408"/>
      <c r="BP23" s="408"/>
      <c r="BQ23" s="408"/>
      <c r="BR23" s="408"/>
      <c r="BS23" s="408"/>
      <c r="BT23" s="408"/>
      <c r="BU23" s="409"/>
      <c r="BV23" s="407">
        <v>4911657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7070</v>
      </c>
      <c r="R24" s="459"/>
      <c r="S24" s="459"/>
      <c r="T24" s="459"/>
      <c r="U24" s="459"/>
      <c r="V24" s="501"/>
      <c r="W24" s="553"/>
      <c r="X24" s="554"/>
      <c r="Y24" s="555"/>
      <c r="Z24" s="457" t="s">
        <v>162</v>
      </c>
      <c r="AA24" s="437"/>
      <c r="AB24" s="437"/>
      <c r="AC24" s="437"/>
      <c r="AD24" s="437"/>
      <c r="AE24" s="437"/>
      <c r="AF24" s="437"/>
      <c r="AG24" s="438"/>
      <c r="AH24" s="458">
        <v>157</v>
      </c>
      <c r="AI24" s="459"/>
      <c r="AJ24" s="459"/>
      <c r="AK24" s="459"/>
      <c r="AL24" s="501"/>
      <c r="AM24" s="458">
        <v>462522</v>
      </c>
      <c r="AN24" s="459"/>
      <c r="AO24" s="459"/>
      <c r="AP24" s="459"/>
      <c r="AQ24" s="459"/>
      <c r="AR24" s="501"/>
      <c r="AS24" s="458">
        <v>2946</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2663747</v>
      </c>
      <c r="BO24" s="408"/>
      <c r="BP24" s="408"/>
      <c r="BQ24" s="408"/>
      <c r="BR24" s="408"/>
      <c r="BS24" s="408"/>
      <c r="BT24" s="408"/>
      <c r="BU24" s="409"/>
      <c r="BV24" s="407">
        <v>2427796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5920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334281</v>
      </c>
      <c r="BO25" s="371"/>
      <c r="BP25" s="371"/>
      <c r="BQ25" s="371"/>
      <c r="BR25" s="371"/>
      <c r="BS25" s="371"/>
      <c r="BT25" s="371"/>
      <c r="BU25" s="372"/>
      <c r="BV25" s="370">
        <v>27812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5340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2880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v>62500</v>
      </c>
      <c r="BO27" s="530"/>
      <c r="BP27" s="530"/>
      <c r="BQ27" s="530"/>
      <c r="BR27" s="530"/>
      <c r="BS27" s="530"/>
      <c r="BT27" s="530"/>
      <c r="BU27" s="531"/>
      <c r="BV27" s="529">
        <v>62500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2240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2296442</v>
      </c>
      <c r="BO28" s="371"/>
      <c r="BP28" s="371"/>
      <c r="BQ28" s="371"/>
      <c r="BR28" s="371"/>
      <c r="BS28" s="371"/>
      <c r="BT28" s="371"/>
      <c r="BU28" s="372"/>
      <c r="BV28" s="370">
        <v>2288221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9</v>
      </c>
      <c r="M29" s="459"/>
      <c r="N29" s="459"/>
      <c r="O29" s="459"/>
      <c r="P29" s="501"/>
      <c r="Q29" s="458">
        <v>2010</v>
      </c>
      <c r="R29" s="459"/>
      <c r="S29" s="459"/>
      <c r="T29" s="459"/>
      <c r="U29" s="459"/>
      <c r="V29" s="501"/>
      <c r="W29" s="556"/>
      <c r="X29" s="557"/>
      <c r="Y29" s="558"/>
      <c r="Z29" s="457" t="s">
        <v>177</v>
      </c>
      <c r="AA29" s="437"/>
      <c r="AB29" s="437"/>
      <c r="AC29" s="437"/>
      <c r="AD29" s="437"/>
      <c r="AE29" s="437"/>
      <c r="AF29" s="437"/>
      <c r="AG29" s="438"/>
      <c r="AH29" s="458">
        <v>157</v>
      </c>
      <c r="AI29" s="459"/>
      <c r="AJ29" s="459"/>
      <c r="AK29" s="459"/>
      <c r="AL29" s="501"/>
      <c r="AM29" s="458">
        <v>462522</v>
      </c>
      <c r="AN29" s="459"/>
      <c r="AO29" s="459"/>
      <c r="AP29" s="459"/>
      <c r="AQ29" s="459"/>
      <c r="AR29" s="501"/>
      <c r="AS29" s="458">
        <v>2946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628906</v>
      </c>
      <c r="BO29" s="408"/>
      <c r="BP29" s="408"/>
      <c r="BQ29" s="408"/>
      <c r="BR29" s="408"/>
      <c r="BS29" s="408"/>
      <c r="BT29" s="408"/>
      <c r="BU29" s="409"/>
      <c r="BV29" s="407">
        <v>650110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99.4</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1528267</v>
      </c>
      <c r="BO30" s="530"/>
      <c r="BP30" s="530"/>
      <c r="BQ30" s="530"/>
      <c r="BR30" s="530"/>
      <c r="BS30" s="530"/>
      <c r="BT30" s="530"/>
      <c r="BU30" s="531"/>
      <c r="BV30" s="529">
        <v>1486940</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富士見町国民健康保険特別会計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富士見町水道事業会計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富士見町観光施設貸付事業特別会計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【諏訪広域連合】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（一社）富士見パノラマリゾート</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富士見町後期高齢者医療特別会計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富士見町下水道事業会計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　　一般会計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富士見メガソーラー（株）</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　　救護施設八ヶ岳寮特別会計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　　介護保険特別会計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　　諏訪広域消防特別会計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　　ふるさと市町村圏基金事業特別会計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【南諏衛生施設組合】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【諏訪南行政事務組合】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　　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　　ごみ処理事業特別会計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H3eNybTA25tcHMeaOnqFt+FiS1lkNQTWWzkQPjp9AlPyw7WA99GuH5djwO156JNDD2Eyw4MdO+xi8hDY8Us0Ag==" saltValue="8QH0iQrdd3oVwV6t2d2Va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2566601</v>
      </c>
      <c r="S5" s="613"/>
      <c r="T5" s="613"/>
      <c r="U5" s="613"/>
      <c r="V5" s="613"/>
      <c r="W5" s="613"/>
      <c r="X5" s="613"/>
      <c r="Y5" s="614"/>
      <c r="Z5" s="615">
        <v>25</v>
      </c>
      <c r="AA5" s="615"/>
      <c r="AB5" s="615"/>
      <c r="AC5" s="615"/>
      <c r="AD5" s="616">
        <v>2566601</v>
      </c>
      <c r="AE5" s="616"/>
      <c r="AF5" s="616"/>
      <c r="AG5" s="616"/>
      <c r="AH5" s="616"/>
      <c r="AI5" s="616"/>
      <c r="AJ5" s="616"/>
      <c r="AK5" s="616"/>
      <c r="AL5" s="617">
        <v>47.2</v>
      </c>
      <c r="AM5" s="618"/>
      <c r="AN5" s="618"/>
      <c r="AO5" s="619"/>
      <c r="AP5" s="609" t="s">
        <v>216</v>
      </c>
      <c r="AQ5" s="610"/>
      <c r="AR5" s="610"/>
      <c r="AS5" s="610"/>
      <c r="AT5" s="610"/>
      <c r="AU5" s="610"/>
      <c r="AV5" s="610"/>
      <c r="AW5" s="610"/>
      <c r="AX5" s="610"/>
      <c r="AY5" s="610"/>
      <c r="AZ5" s="610"/>
      <c r="BA5" s="610"/>
      <c r="BB5" s="610"/>
      <c r="BC5" s="610"/>
      <c r="BD5" s="610"/>
      <c r="BE5" s="610"/>
      <c r="BF5" s="611"/>
      <c r="BG5" s="623">
        <v>2565330</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157834</v>
      </c>
      <c r="S6" s="624"/>
      <c r="T6" s="624"/>
      <c r="U6" s="624"/>
      <c r="V6" s="624"/>
      <c r="W6" s="624"/>
      <c r="X6" s="624"/>
      <c r="Y6" s="625"/>
      <c r="Z6" s="626">
        <v>1.5</v>
      </c>
      <c r="AA6" s="626"/>
      <c r="AB6" s="626"/>
      <c r="AC6" s="626"/>
      <c r="AD6" s="627">
        <v>157834</v>
      </c>
      <c r="AE6" s="627"/>
      <c r="AF6" s="627"/>
      <c r="AG6" s="627"/>
      <c r="AH6" s="627"/>
      <c r="AI6" s="627"/>
      <c r="AJ6" s="627"/>
      <c r="AK6" s="627"/>
      <c r="AL6" s="628">
        <v>2.9</v>
      </c>
      <c r="AM6" s="629"/>
      <c r="AN6" s="629"/>
      <c r="AO6" s="630"/>
      <c r="AP6" s="620" t="s">
        <v>221</v>
      </c>
      <c r="AQ6" s="621"/>
      <c r="AR6" s="621"/>
      <c r="AS6" s="621"/>
      <c r="AT6" s="621"/>
      <c r="AU6" s="621"/>
      <c r="AV6" s="621"/>
      <c r="AW6" s="621"/>
      <c r="AX6" s="621"/>
      <c r="AY6" s="621"/>
      <c r="AZ6" s="621"/>
      <c r="BA6" s="621"/>
      <c r="BB6" s="621"/>
      <c r="BC6" s="621"/>
      <c r="BD6" s="621"/>
      <c r="BE6" s="621"/>
      <c r="BF6" s="622"/>
      <c r="BG6" s="623">
        <v>2565330</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64918</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64918</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548</v>
      </c>
      <c r="S7" s="624"/>
      <c r="T7" s="624"/>
      <c r="U7" s="624"/>
      <c r="V7" s="624"/>
      <c r="W7" s="624"/>
      <c r="X7" s="624"/>
      <c r="Y7" s="625"/>
      <c r="Z7" s="626">
        <v>0</v>
      </c>
      <c r="AA7" s="626"/>
      <c r="AB7" s="626"/>
      <c r="AC7" s="626"/>
      <c r="AD7" s="627">
        <v>548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842831</v>
      </c>
      <c r="BH7" s="624"/>
      <c r="BI7" s="624"/>
      <c r="BJ7" s="624"/>
      <c r="BK7" s="624"/>
      <c r="BL7" s="624"/>
      <c r="BM7" s="624"/>
      <c r="BN7" s="625"/>
      <c r="BO7" s="626">
        <v>32.799999999999997</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1839986</v>
      </c>
      <c r="CS7" s="624"/>
      <c r="CT7" s="624"/>
      <c r="CU7" s="624"/>
      <c r="CV7" s="624"/>
      <c r="CW7" s="624"/>
      <c r="CX7" s="624"/>
      <c r="CY7" s="625"/>
      <c r="CZ7" s="626">
        <v>19.7</v>
      </c>
      <c r="DA7" s="626"/>
      <c r="DB7" s="626"/>
      <c r="DC7" s="626"/>
      <c r="DD7" s="632">
        <v>24512</v>
      </c>
      <c r="DE7" s="624"/>
      <c r="DF7" s="624"/>
      <c r="DG7" s="624"/>
      <c r="DH7" s="624"/>
      <c r="DI7" s="624"/>
      <c r="DJ7" s="624"/>
      <c r="DK7" s="624"/>
      <c r="DL7" s="624"/>
      <c r="DM7" s="624"/>
      <c r="DN7" s="624"/>
      <c r="DO7" s="624"/>
      <c r="DP7" s="625"/>
      <c r="DQ7" s="632">
        <v>1435145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10064</v>
      </c>
      <c r="S8" s="624"/>
      <c r="T8" s="624"/>
      <c r="U8" s="624"/>
      <c r="V8" s="624"/>
      <c r="W8" s="624"/>
      <c r="X8" s="624"/>
      <c r="Y8" s="625"/>
      <c r="Z8" s="626">
        <v>0.1</v>
      </c>
      <c r="AA8" s="626"/>
      <c r="AB8" s="626"/>
      <c r="AC8" s="626"/>
      <c r="AD8" s="627">
        <v>10064</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35102</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2305194</v>
      </c>
      <c r="CS8" s="624"/>
      <c r="CT8" s="624"/>
      <c r="CU8" s="624"/>
      <c r="CV8" s="624"/>
      <c r="CW8" s="624"/>
      <c r="CX8" s="624"/>
      <c r="CY8" s="625"/>
      <c r="CZ8" s="626">
        <v>24.7</v>
      </c>
      <c r="DA8" s="626"/>
      <c r="DB8" s="626"/>
      <c r="DC8" s="626"/>
      <c r="DD8" s="632">
        <v>53280</v>
      </c>
      <c r="DE8" s="624"/>
      <c r="DF8" s="624"/>
      <c r="DG8" s="624"/>
      <c r="DH8" s="624"/>
      <c r="DI8" s="624"/>
      <c r="DJ8" s="624"/>
      <c r="DK8" s="624"/>
      <c r="DL8" s="624"/>
      <c r="DM8" s="624"/>
      <c r="DN8" s="624"/>
      <c r="DO8" s="624"/>
      <c r="DP8" s="625"/>
      <c r="DQ8" s="632">
        <v>1519697</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10027</v>
      </c>
      <c r="S9" s="624"/>
      <c r="T9" s="624"/>
      <c r="U9" s="624"/>
      <c r="V9" s="624"/>
      <c r="W9" s="624"/>
      <c r="X9" s="624"/>
      <c r="Y9" s="625"/>
      <c r="Z9" s="626">
        <v>0.1</v>
      </c>
      <c r="AA9" s="626"/>
      <c r="AB9" s="626"/>
      <c r="AC9" s="626"/>
      <c r="AD9" s="627">
        <v>10027</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709445</v>
      </c>
      <c r="BH9" s="624"/>
      <c r="BI9" s="624"/>
      <c r="BJ9" s="624"/>
      <c r="BK9" s="624"/>
      <c r="BL9" s="624"/>
      <c r="BM9" s="624"/>
      <c r="BN9" s="625"/>
      <c r="BO9" s="626">
        <v>27.6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722574</v>
      </c>
      <c r="CS9" s="624"/>
      <c r="CT9" s="624"/>
      <c r="CU9" s="624"/>
      <c r="CV9" s="624"/>
      <c r="CW9" s="624"/>
      <c r="CX9" s="624"/>
      <c r="CY9" s="625"/>
      <c r="CZ9" s="626">
        <v>7.7</v>
      </c>
      <c r="DA9" s="626"/>
      <c r="DB9" s="626"/>
      <c r="DC9" s="626"/>
      <c r="DD9" s="632">
        <v>6496</v>
      </c>
      <c r="DE9" s="624"/>
      <c r="DF9" s="624"/>
      <c r="DG9" s="624"/>
      <c r="DH9" s="624"/>
      <c r="DI9" s="624"/>
      <c r="DJ9" s="624"/>
      <c r="DK9" s="624"/>
      <c r="DL9" s="624"/>
      <c r="DM9" s="624"/>
      <c r="DN9" s="624"/>
      <c r="DO9" s="624"/>
      <c r="DP9" s="625"/>
      <c r="DQ9" s="632">
        <v>549967</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55894</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10132</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132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385603</v>
      </c>
      <c r="S11" s="624"/>
      <c r="T11" s="624"/>
      <c r="U11" s="624"/>
      <c r="V11" s="624"/>
      <c r="W11" s="624"/>
      <c r="X11" s="624"/>
      <c r="Y11" s="625"/>
      <c r="Z11" s="628">
        <v>3.8</v>
      </c>
      <c r="AA11" s="629"/>
      <c r="AB11" s="629"/>
      <c r="AC11" s="635"/>
      <c r="AD11" s="632">
        <v>385603</v>
      </c>
      <c r="AE11" s="624"/>
      <c r="AF11" s="624"/>
      <c r="AG11" s="624"/>
      <c r="AH11" s="624"/>
      <c r="AI11" s="624"/>
      <c r="AJ11" s="624"/>
      <c r="AK11" s="625"/>
      <c r="AL11" s="628">
        <v>7.1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42390</v>
      </c>
      <c r="BH11" s="624"/>
      <c r="BI11" s="624"/>
      <c r="BJ11" s="624"/>
      <c r="BK11" s="624"/>
      <c r="BL11" s="624"/>
      <c r="BM11" s="624"/>
      <c r="BN11" s="625"/>
      <c r="BO11" s="626">
        <v>1.7</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527513</v>
      </c>
      <c r="CS11" s="624"/>
      <c r="CT11" s="624"/>
      <c r="CU11" s="624"/>
      <c r="CV11" s="624"/>
      <c r="CW11" s="624"/>
      <c r="CX11" s="624"/>
      <c r="CY11" s="625"/>
      <c r="CZ11" s="626">
        <v>5.7</v>
      </c>
      <c r="DA11" s="626"/>
      <c r="DB11" s="626"/>
      <c r="DC11" s="626"/>
      <c r="DD11" s="632">
        <v>84118</v>
      </c>
      <c r="DE11" s="624"/>
      <c r="DF11" s="624"/>
      <c r="DG11" s="624"/>
      <c r="DH11" s="624"/>
      <c r="DI11" s="624"/>
      <c r="DJ11" s="624"/>
      <c r="DK11" s="624"/>
      <c r="DL11" s="624"/>
      <c r="DM11" s="624"/>
      <c r="DN11" s="624"/>
      <c r="DO11" s="624"/>
      <c r="DP11" s="625"/>
      <c r="DQ11" s="632">
        <v>278096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11074</v>
      </c>
      <c r="S12" s="624"/>
      <c r="T12" s="624"/>
      <c r="U12" s="624"/>
      <c r="V12" s="624"/>
      <c r="W12" s="624"/>
      <c r="X12" s="624"/>
      <c r="Y12" s="625"/>
      <c r="Z12" s="626">
        <v>0.1</v>
      </c>
      <c r="AA12" s="626"/>
      <c r="AB12" s="626"/>
      <c r="AC12" s="626"/>
      <c r="AD12" s="627">
        <v>11074</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1571167</v>
      </c>
      <c r="BH12" s="624"/>
      <c r="BI12" s="624"/>
      <c r="BJ12" s="624"/>
      <c r="BK12" s="624"/>
      <c r="BL12" s="624"/>
      <c r="BM12" s="624"/>
      <c r="BN12" s="625"/>
      <c r="BO12" s="626">
        <v>61.2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545627</v>
      </c>
      <c r="CS12" s="624"/>
      <c r="CT12" s="624"/>
      <c r="CU12" s="624"/>
      <c r="CV12" s="624"/>
      <c r="CW12" s="624"/>
      <c r="CX12" s="624"/>
      <c r="CY12" s="625"/>
      <c r="CZ12" s="626">
        <v>5.8</v>
      </c>
      <c r="DA12" s="626"/>
      <c r="DB12" s="626"/>
      <c r="DC12" s="626"/>
      <c r="DD12" s="632">
        <v>3823</v>
      </c>
      <c r="DE12" s="624"/>
      <c r="DF12" s="624"/>
      <c r="DG12" s="624"/>
      <c r="DH12" s="624"/>
      <c r="DI12" s="624"/>
      <c r="DJ12" s="624"/>
      <c r="DK12" s="624"/>
      <c r="DL12" s="624"/>
      <c r="DM12" s="624"/>
      <c r="DN12" s="624"/>
      <c r="DO12" s="624"/>
      <c r="DP12" s="625"/>
      <c r="DQ12" s="632">
        <v>317338</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1557263</v>
      </c>
      <c r="BH13" s="624"/>
      <c r="BI13" s="624"/>
      <c r="BJ13" s="624"/>
      <c r="BK13" s="624"/>
      <c r="BL13" s="624"/>
      <c r="BM13" s="624"/>
      <c r="BN13" s="625"/>
      <c r="BO13" s="626">
        <v>60.7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1510355</v>
      </c>
      <c r="CS13" s="624"/>
      <c r="CT13" s="624"/>
      <c r="CU13" s="624"/>
      <c r="CV13" s="624"/>
      <c r="CW13" s="624"/>
      <c r="CX13" s="624"/>
      <c r="CY13" s="625"/>
      <c r="CZ13" s="626">
        <v>16.2</v>
      </c>
      <c r="DA13" s="626"/>
      <c r="DB13" s="626"/>
      <c r="DC13" s="626"/>
      <c r="DD13" s="632">
        <v>781424</v>
      </c>
      <c r="DE13" s="624"/>
      <c r="DF13" s="624"/>
      <c r="DG13" s="624"/>
      <c r="DH13" s="624"/>
      <c r="DI13" s="624"/>
      <c r="DJ13" s="624"/>
      <c r="DK13" s="624"/>
      <c r="DL13" s="624"/>
      <c r="DM13" s="624"/>
      <c r="DN13" s="624"/>
      <c r="DO13" s="624"/>
      <c r="DP13" s="625"/>
      <c r="DQ13" s="632">
        <v>809733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323</v>
      </c>
      <c r="S14" s="624"/>
      <c r="T14" s="624"/>
      <c r="U14" s="624"/>
      <c r="V14" s="624"/>
      <c r="W14" s="624"/>
      <c r="X14" s="624"/>
      <c r="Y14" s="625"/>
      <c r="Z14" s="626">
        <v>0</v>
      </c>
      <c r="AA14" s="626"/>
      <c r="AB14" s="626"/>
      <c r="AC14" s="626"/>
      <c r="AD14" s="627">
        <v>323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69551</v>
      </c>
      <c r="BH14" s="624"/>
      <c r="BI14" s="624"/>
      <c r="BJ14" s="624"/>
      <c r="BK14" s="624"/>
      <c r="BL14" s="624"/>
      <c r="BM14" s="624"/>
      <c r="BN14" s="625"/>
      <c r="BO14" s="626">
        <v>2.7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287399</v>
      </c>
      <c r="CS14" s="624"/>
      <c r="CT14" s="624"/>
      <c r="CU14" s="624"/>
      <c r="CV14" s="624"/>
      <c r="CW14" s="624"/>
      <c r="CX14" s="624"/>
      <c r="CY14" s="625"/>
      <c r="CZ14" s="626">
        <v>3.1</v>
      </c>
      <c r="DA14" s="626"/>
      <c r="DB14" s="626"/>
      <c r="DC14" s="626"/>
      <c r="DD14" s="632">
        <v>6338</v>
      </c>
      <c r="DE14" s="624"/>
      <c r="DF14" s="624"/>
      <c r="DG14" s="624"/>
      <c r="DH14" s="624"/>
      <c r="DI14" s="624"/>
      <c r="DJ14" s="624"/>
      <c r="DK14" s="624"/>
      <c r="DL14" s="624"/>
      <c r="DM14" s="624"/>
      <c r="DN14" s="624"/>
      <c r="DO14" s="624"/>
      <c r="DP14" s="625"/>
      <c r="DQ14" s="632">
        <v>266374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81719</v>
      </c>
      <c r="BH15" s="624"/>
      <c r="BI15" s="624"/>
      <c r="BJ15" s="624"/>
      <c r="BK15" s="624"/>
      <c r="BL15" s="624"/>
      <c r="BM15" s="624"/>
      <c r="BN15" s="625"/>
      <c r="BO15" s="626">
        <v>3.2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806130</v>
      </c>
      <c r="CS15" s="624"/>
      <c r="CT15" s="624"/>
      <c r="CU15" s="624"/>
      <c r="CV15" s="624"/>
      <c r="CW15" s="624"/>
      <c r="CX15" s="624"/>
      <c r="CY15" s="625"/>
      <c r="CZ15" s="626">
        <v>8.6</v>
      </c>
      <c r="DA15" s="626"/>
      <c r="DB15" s="626"/>
      <c r="DC15" s="626"/>
      <c r="DD15" s="632">
        <v>146309</v>
      </c>
      <c r="DE15" s="624"/>
      <c r="DF15" s="624"/>
      <c r="DG15" s="624"/>
      <c r="DH15" s="624"/>
      <c r="DI15" s="624"/>
      <c r="DJ15" s="624"/>
      <c r="DK15" s="624"/>
      <c r="DL15" s="624"/>
      <c r="DM15" s="624"/>
      <c r="DN15" s="624"/>
      <c r="DO15" s="624"/>
      <c r="DP15" s="625"/>
      <c r="DQ15" s="632">
        <v>635873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12581</v>
      </c>
      <c r="S16" s="624"/>
      <c r="T16" s="624"/>
      <c r="U16" s="624"/>
      <c r="V16" s="624"/>
      <c r="W16" s="624"/>
      <c r="X16" s="624"/>
      <c r="Y16" s="625"/>
      <c r="Z16" s="626">
        <v>0.1</v>
      </c>
      <c r="AA16" s="626"/>
      <c r="AB16" s="626"/>
      <c r="AC16" s="626"/>
      <c r="AD16" s="627">
        <v>12581</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62</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18755</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13423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40601</v>
      </c>
      <c r="S17" s="624"/>
      <c r="T17" s="624"/>
      <c r="U17" s="624"/>
      <c r="V17" s="624"/>
      <c r="W17" s="624"/>
      <c r="X17" s="624"/>
      <c r="Y17" s="625"/>
      <c r="Z17" s="626">
        <v>0.4</v>
      </c>
      <c r="AA17" s="626"/>
      <c r="AB17" s="626"/>
      <c r="AC17" s="626"/>
      <c r="AD17" s="627">
        <v>40601</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696625</v>
      </c>
      <c r="CS17" s="624"/>
      <c r="CT17" s="624"/>
      <c r="CU17" s="624"/>
      <c r="CV17" s="624"/>
      <c r="CW17" s="624"/>
      <c r="CX17" s="624"/>
      <c r="CY17" s="625"/>
      <c r="CZ17" s="626">
        <v>7.5</v>
      </c>
      <c r="DA17" s="626"/>
      <c r="DB17" s="626"/>
      <c r="DC17" s="626"/>
      <c r="DD17" s="632" t="s">
        <v>122</v>
      </c>
      <c r="DE17" s="624"/>
      <c r="DF17" s="624"/>
      <c r="DG17" s="624"/>
      <c r="DH17" s="624"/>
      <c r="DI17" s="624"/>
      <c r="DJ17" s="624"/>
      <c r="DK17" s="624"/>
      <c r="DL17" s="624"/>
      <c r="DM17" s="624"/>
      <c r="DN17" s="624"/>
      <c r="DO17" s="624"/>
      <c r="DP17" s="625"/>
      <c r="DQ17" s="632">
        <v>601141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17511</v>
      </c>
      <c r="S18" s="624"/>
      <c r="T18" s="624"/>
      <c r="U18" s="624"/>
      <c r="V18" s="624"/>
      <c r="W18" s="624"/>
      <c r="X18" s="624"/>
      <c r="Y18" s="625"/>
      <c r="Z18" s="626">
        <v>0.2</v>
      </c>
      <c r="AA18" s="626"/>
      <c r="AB18" s="626"/>
      <c r="AC18" s="626"/>
      <c r="AD18" s="627">
        <v>17511</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10938</v>
      </c>
      <c r="S19" s="624"/>
      <c r="T19" s="624"/>
      <c r="U19" s="624"/>
      <c r="V19" s="624"/>
      <c r="W19" s="624"/>
      <c r="X19" s="624"/>
      <c r="Y19" s="625"/>
      <c r="Z19" s="626">
        <v>0.1</v>
      </c>
      <c r="AA19" s="626"/>
      <c r="AB19" s="626"/>
      <c r="AC19" s="626"/>
      <c r="AD19" s="627">
        <v>10938</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1271</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6573</v>
      </c>
      <c r="S20" s="624"/>
      <c r="T20" s="624"/>
      <c r="U20" s="624"/>
      <c r="V20" s="624"/>
      <c r="W20" s="624"/>
      <c r="X20" s="624"/>
      <c r="Y20" s="625"/>
      <c r="Z20" s="626">
        <v>0.1</v>
      </c>
      <c r="AA20" s="626"/>
      <c r="AB20" s="626"/>
      <c r="AC20" s="626"/>
      <c r="AD20" s="627">
        <v>6573</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1271</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9335208</v>
      </c>
      <c r="CS20" s="624"/>
      <c r="CT20" s="624"/>
      <c r="CU20" s="624"/>
      <c r="CV20" s="624"/>
      <c r="CW20" s="624"/>
      <c r="CX20" s="624"/>
      <c r="CY20" s="625"/>
      <c r="CZ20" s="626">
        <v>100</v>
      </c>
      <c r="DA20" s="626"/>
      <c r="DB20" s="626"/>
      <c r="DC20" s="626"/>
      <c r="DD20" s="632">
        <v>1106300</v>
      </c>
      <c r="DE20" s="624"/>
      <c r="DF20" s="624"/>
      <c r="DG20" s="624"/>
      <c r="DH20" s="624"/>
      <c r="DI20" s="624"/>
      <c r="DJ20" s="624"/>
      <c r="DK20" s="624"/>
      <c r="DL20" s="624"/>
      <c r="DM20" s="624"/>
      <c r="DN20" s="624"/>
      <c r="DO20" s="624"/>
      <c r="DP20" s="625"/>
      <c r="DQ20" s="632">
        <v>6491837</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2503682</v>
      </c>
      <c r="S21" s="624"/>
      <c r="T21" s="624"/>
      <c r="U21" s="624"/>
      <c r="V21" s="624"/>
      <c r="W21" s="624"/>
      <c r="X21" s="624"/>
      <c r="Y21" s="625"/>
      <c r="Z21" s="626">
        <v>24.4</v>
      </c>
      <c r="AA21" s="626"/>
      <c r="AB21" s="626"/>
      <c r="AC21" s="626"/>
      <c r="AD21" s="627">
        <v>2176952</v>
      </c>
      <c r="AE21" s="627"/>
      <c r="AF21" s="627"/>
      <c r="AG21" s="627"/>
      <c r="AH21" s="627"/>
      <c r="AI21" s="627"/>
      <c r="AJ21" s="627"/>
      <c r="AK21" s="627"/>
      <c r="AL21" s="628">
        <v>40.1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1271</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2176952</v>
      </c>
      <c r="S22" s="624"/>
      <c r="T22" s="624"/>
      <c r="U22" s="624"/>
      <c r="V22" s="624"/>
      <c r="W22" s="624"/>
      <c r="X22" s="624"/>
      <c r="Y22" s="625"/>
      <c r="Z22" s="626">
        <v>21.2</v>
      </c>
      <c r="AA22" s="626"/>
      <c r="AB22" s="626"/>
      <c r="AC22" s="626"/>
      <c r="AD22" s="627">
        <v>2176952</v>
      </c>
      <c r="AE22" s="627"/>
      <c r="AF22" s="627"/>
      <c r="AG22" s="627"/>
      <c r="AH22" s="627"/>
      <c r="AI22" s="627"/>
      <c r="AJ22" s="627"/>
      <c r="AK22" s="627"/>
      <c r="AL22" s="628">
        <v>40.1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326719</v>
      </c>
      <c r="S23" s="624"/>
      <c r="T23" s="624"/>
      <c r="U23" s="624"/>
      <c r="V23" s="624"/>
      <c r="W23" s="624"/>
      <c r="X23" s="624"/>
      <c r="Y23" s="625"/>
      <c r="Z23" s="626">
        <v>3.2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11</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3083622</v>
      </c>
      <c r="CS24" s="613"/>
      <c r="CT24" s="613"/>
      <c r="CU24" s="613"/>
      <c r="CV24" s="613"/>
      <c r="CW24" s="613"/>
      <c r="CX24" s="613"/>
      <c r="CY24" s="614"/>
      <c r="CZ24" s="617">
        <v>33</v>
      </c>
      <c r="DA24" s="618"/>
      <c r="DB24" s="618"/>
      <c r="DC24" s="634"/>
      <c r="DD24" s="657">
        <v>2402733</v>
      </c>
      <c r="DE24" s="613"/>
      <c r="DF24" s="613"/>
      <c r="DG24" s="613"/>
      <c r="DH24" s="613"/>
      <c r="DI24" s="613"/>
      <c r="DJ24" s="613"/>
      <c r="DK24" s="614"/>
      <c r="DL24" s="657">
        <v>2203830</v>
      </c>
      <c r="DM24" s="613"/>
      <c r="DN24" s="613"/>
      <c r="DO24" s="613"/>
      <c r="DP24" s="613"/>
      <c r="DQ24" s="613"/>
      <c r="DR24" s="613"/>
      <c r="DS24" s="613"/>
      <c r="DT24" s="613"/>
      <c r="DU24" s="613"/>
      <c r="DV24" s="614"/>
      <c r="DW24" s="617">
        <v>40.299999999999997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5716449</v>
      </c>
      <c r="S25" s="624"/>
      <c r="T25" s="624"/>
      <c r="U25" s="624"/>
      <c r="V25" s="624"/>
      <c r="W25" s="624"/>
      <c r="X25" s="624"/>
      <c r="Y25" s="625"/>
      <c r="Z25" s="626">
        <v>55.8</v>
      </c>
      <c r="AA25" s="626"/>
      <c r="AB25" s="626"/>
      <c r="AC25" s="626"/>
      <c r="AD25" s="627">
        <v>5389719</v>
      </c>
      <c r="AE25" s="627"/>
      <c r="AF25" s="627"/>
      <c r="AG25" s="627"/>
      <c r="AH25" s="627"/>
      <c r="AI25" s="627"/>
      <c r="AJ25" s="627"/>
      <c r="AK25" s="627"/>
      <c r="AL25" s="628">
        <v>99.2</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1559453</v>
      </c>
      <c r="CS25" s="653"/>
      <c r="CT25" s="653"/>
      <c r="CU25" s="653"/>
      <c r="CV25" s="653"/>
      <c r="CW25" s="653"/>
      <c r="CX25" s="653"/>
      <c r="CY25" s="654"/>
      <c r="CZ25" s="628">
        <v>16.7</v>
      </c>
      <c r="DA25" s="655"/>
      <c r="DB25" s="655"/>
      <c r="DC25" s="658"/>
      <c r="DD25" s="632">
        <v>1439431</v>
      </c>
      <c r="DE25" s="653"/>
      <c r="DF25" s="653"/>
      <c r="DG25" s="653"/>
      <c r="DH25" s="653"/>
      <c r="DI25" s="653"/>
      <c r="DJ25" s="653"/>
      <c r="DK25" s="654"/>
      <c r="DL25" s="632">
        <v>1396745</v>
      </c>
      <c r="DM25" s="653"/>
      <c r="DN25" s="653"/>
      <c r="DO25" s="653"/>
      <c r="DP25" s="653"/>
      <c r="DQ25" s="653"/>
      <c r="DR25" s="653"/>
      <c r="DS25" s="653"/>
      <c r="DT25" s="653"/>
      <c r="DU25" s="653"/>
      <c r="DV25" s="654"/>
      <c r="DW25" s="628">
        <v>25.5</v>
      </c>
      <c r="DX25" s="655"/>
      <c r="DY25" s="655"/>
      <c r="DZ25" s="655"/>
      <c r="EA25" s="655"/>
      <c r="EB25" s="655"/>
      <c r="EC25" s="656"/>
    </row>
    <row r="26" spans="2:133" ht="11.25" customHeight="1" x14ac:dyDescent="0.15">
      <c r="B26" s="620" t="s">
        <v>283</v>
      </c>
      <c r="C26" s="621"/>
      <c r="D26" s="621"/>
      <c r="E26" s="621"/>
      <c r="F26" s="621"/>
      <c r="G26" s="621"/>
      <c r="H26" s="621"/>
      <c r="I26" s="621"/>
      <c r="J26" s="621"/>
      <c r="K26" s="621"/>
      <c r="L26" s="621"/>
      <c r="M26" s="621"/>
      <c r="N26" s="621"/>
      <c r="O26" s="621"/>
      <c r="P26" s="621"/>
      <c r="Q26" s="622"/>
      <c r="R26" s="623">
        <v>1618</v>
      </c>
      <c r="S26" s="624"/>
      <c r="T26" s="624"/>
      <c r="U26" s="624"/>
      <c r="V26" s="624"/>
      <c r="W26" s="624"/>
      <c r="X26" s="624"/>
      <c r="Y26" s="625"/>
      <c r="Z26" s="626">
        <v>0</v>
      </c>
      <c r="AA26" s="626"/>
      <c r="AB26" s="626"/>
      <c r="AC26" s="626"/>
      <c r="AD26" s="627">
        <v>1618</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958163</v>
      </c>
      <c r="CS26" s="624"/>
      <c r="CT26" s="624"/>
      <c r="CU26" s="624"/>
      <c r="CV26" s="624"/>
      <c r="CW26" s="624"/>
      <c r="CX26" s="624"/>
      <c r="CY26" s="625"/>
      <c r="CZ26" s="628">
        <v>10.3</v>
      </c>
      <c r="DA26" s="655"/>
      <c r="DB26" s="655"/>
      <c r="DC26" s="658"/>
      <c r="DD26" s="632">
        <v>865070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286</v>
      </c>
      <c r="C27" s="621"/>
      <c r="D27" s="621"/>
      <c r="E27" s="621"/>
      <c r="F27" s="621"/>
      <c r="G27" s="621"/>
      <c r="H27" s="621"/>
      <c r="I27" s="621"/>
      <c r="J27" s="621"/>
      <c r="K27" s="621"/>
      <c r="L27" s="621"/>
      <c r="M27" s="621"/>
      <c r="N27" s="621"/>
      <c r="O27" s="621"/>
      <c r="P27" s="621"/>
      <c r="Q27" s="622"/>
      <c r="R27" s="623">
        <v>19696</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2566601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827544</v>
      </c>
      <c r="CS27" s="653"/>
      <c r="CT27" s="653"/>
      <c r="CU27" s="653"/>
      <c r="CV27" s="653"/>
      <c r="CW27" s="653"/>
      <c r="CX27" s="653"/>
      <c r="CY27" s="654"/>
      <c r="CZ27" s="628">
        <v>8.9</v>
      </c>
      <c r="DA27" s="655"/>
      <c r="DB27" s="655"/>
      <c r="DC27" s="658"/>
      <c r="DD27" s="632">
        <v>362161</v>
      </c>
      <c r="DE27" s="653"/>
      <c r="DF27" s="653"/>
      <c r="DG27" s="653"/>
      <c r="DH27" s="653"/>
      <c r="DI27" s="653"/>
      <c r="DJ27" s="653"/>
      <c r="DK27" s="654"/>
      <c r="DL27" s="632">
        <v>205944</v>
      </c>
      <c r="DM27" s="653"/>
      <c r="DN27" s="653"/>
      <c r="DO27" s="653"/>
      <c r="DP27" s="653"/>
      <c r="DQ27" s="653"/>
      <c r="DR27" s="653"/>
      <c r="DS27" s="653"/>
      <c r="DT27" s="653"/>
      <c r="DU27" s="653"/>
      <c r="DV27" s="654"/>
      <c r="DW27" s="628">
        <v>3.8</v>
      </c>
      <c r="DX27" s="655"/>
      <c r="DY27" s="655"/>
      <c r="DZ27" s="655"/>
      <c r="EA27" s="655"/>
      <c r="EB27" s="655"/>
      <c r="EC27" s="656"/>
    </row>
    <row r="28" spans="2:133" ht="11.25" customHeight="1" x14ac:dyDescent="0.15">
      <c r="B28" s="620" t="s">
        <v>289</v>
      </c>
      <c r="C28" s="621"/>
      <c r="D28" s="621"/>
      <c r="E28" s="621"/>
      <c r="F28" s="621"/>
      <c r="G28" s="621"/>
      <c r="H28" s="621"/>
      <c r="I28" s="621"/>
      <c r="J28" s="621"/>
      <c r="K28" s="621"/>
      <c r="L28" s="621"/>
      <c r="M28" s="621"/>
      <c r="N28" s="621"/>
      <c r="O28" s="621"/>
      <c r="P28" s="621"/>
      <c r="Q28" s="622"/>
      <c r="R28" s="623">
        <v>101132</v>
      </c>
      <c r="S28" s="624"/>
      <c r="T28" s="624"/>
      <c r="U28" s="624"/>
      <c r="V28" s="624"/>
      <c r="W28" s="624"/>
      <c r="X28" s="624"/>
      <c r="Y28" s="625"/>
      <c r="Z28" s="626">
        <v>1</v>
      </c>
      <c r="AA28" s="626"/>
      <c r="AB28" s="626"/>
      <c r="AC28" s="626"/>
      <c r="AD28" s="627">
        <v>19476</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696625</v>
      </c>
      <c r="CS28" s="624"/>
      <c r="CT28" s="624"/>
      <c r="CU28" s="624"/>
      <c r="CV28" s="624"/>
      <c r="CW28" s="624"/>
      <c r="CX28" s="624"/>
      <c r="CY28" s="625"/>
      <c r="CZ28" s="628">
        <v>7.5</v>
      </c>
      <c r="DA28" s="655"/>
      <c r="DB28" s="655"/>
      <c r="DC28" s="658"/>
      <c r="DD28" s="632">
        <v>601141</v>
      </c>
      <c r="DE28" s="624"/>
      <c r="DF28" s="624"/>
      <c r="DG28" s="624"/>
      <c r="DH28" s="624"/>
      <c r="DI28" s="624"/>
      <c r="DJ28" s="624"/>
      <c r="DK28" s="625"/>
      <c r="DL28" s="632">
        <v>601141</v>
      </c>
      <c r="DM28" s="624"/>
      <c r="DN28" s="624"/>
      <c r="DO28" s="624"/>
      <c r="DP28" s="624"/>
      <c r="DQ28" s="624"/>
      <c r="DR28" s="624"/>
      <c r="DS28" s="624"/>
      <c r="DT28" s="624"/>
      <c r="DU28" s="624"/>
      <c r="DV28" s="625"/>
      <c r="DW28" s="628">
        <v>11</v>
      </c>
      <c r="DX28" s="655"/>
      <c r="DY28" s="655"/>
      <c r="DZ28" s="655"/>
      <c r="EA28" s="655"/>
      <c r="EB28" s="655"/>
      <c r="EC28" s="656"/>
    </row>
    <row r="29" spans="2:133" ht="11.25" customHeight="1" x14ac:dyDescent="0.15">
      <c r="B29" s="620" t="s">
        <v>291</v>
      </c>
      <c r="C29" s="621"/>
      <c r="D29" s="621"/>
      <c r="E29" s="621"/>
      <c r="F29" s="621"/>
      <c r="G29" s="621"/>
      <c r="H29" s="621"/>
      <c r="I29" s="621"/>
      <c r="J29" s="621"/>
      <c r="K29" s="621"/>
      <c r="L29" s="621"/>
      <c r="M29" s="621"/>
      <c r="N29" s="621"/>
      <c r="O29" s="621"/>
      <c r="P29" s="621"/>
      <c r="Q29" s="622"/>
      <c r="R29" s="623">
        <v>9714</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696625</v>
      </c>
      <c r="CS29" s="653"/>
      <c r="CT29" s="653"/>
      <c r="CU29" s="653"/>
      <c r="CV29" s="653"/>
      <c r="CW29" s="653"/>
      <c r="CX29" s="653"/>
      <c r="CY29" s="654"/>
      <c r="CZ29" s="628">
        <v>7.5</v>
      </c>
      <c r="DA29" s="655"/>
      <c r="DB29" s="655"/>
      <c r="DC29" s="658"/>
      <c r="DD29" s="632">
        <v>601141</v>
      </c>
      <c r="DE29" s="653"/>
      <c r="DF29" s="653"/>
      <c r="DG29" s="653"/>
      <c r="DH29" s="653"/>
      <c r="DI29" s="653"/>
      <c r="DJ29" s="653"/>
      <c r="DK29" s="654"/>
      <c r="DL29" s="632">
        <v>601141</v>
      </c>
      <c r="DM29" s="653"/>
      <c r="DN29" s="653"/>
      <c r="DO29" s="653"/>
      <c r="DP29" s="653"/>
      <c r="DQ29" s="653"/>
      <c r="DR29" s="653"/>
      <c r="DS29" s="653"/>
      <c r="DT29" s="653"/>
      <c r="DU29" s="653"/>
      <c r="DV29" s="654"/>
      <c r="DW29" s="628">
        <v>11</v>
      </c>
      <c r="DX29" s="655"/>
      <c r="DY29" s="655"/>
      <c r="DZ29" s="655"/>
      <c r="EA29" s="655"/>
      <c r="EB29" s="655"/>
      <c r="EC29" s="656"/>
    </row>
    <row r="30" spans="2:133" ht="11.25" customHeight="1" x14ac:dyDescent="0.15">
      <c r="B30" s="620" t="s">
        <v>293</v>
      </c>
      <c r="C30" s="621"/>
      <c r="D30" s="621"/>
      <c r="E30" s="621"/>
      <c r="F30" s="621"/>
      <c r="G30" s="621"/>
      <c r="H30" s="621"/>
      <c r="I30" s="621"/>
      <c r="J30" s="621"/>
      <c r="K30" s="621"/>
      <c r="L30" s="621"/>
      <c r="M30" s="621"/>
      <c r="N30" s="621"/>
      <c r="O30" s="621"/>
      <c r="P30" s="621"/>
      <c r="Q30" s="622"/>
      <c r="R30" s="623">
        <v>846442</v>
      </c>
      <c r="S30" s="624"/>
      <c r="T30" s="624"/>
      <c r="U30" s="624"/>
      <c r="V30" s="624"/>
      <c r="W30" s="624"/>
      <c r="X30" s="624"/>
      <c r="Y30" s="625"/>
      <c r="Z30" s="626">
        <v>8.3000000000000007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682693</v>
      </c>
      <c r="CS30" s="624"/>
      <c r="CT30" s="624"/>
      <c r="CU30" s="624"/>
      <c r="CV30" s="624"/>
      <c r="CW30" s="624"/>
      <c r="CX30" s="624"/>
      <c r="CY30" s="625"/>
      <c r="CZ30" s="628">
        <v>7.3</v>
      </c>
      <c r="DA30" s="655"/>
      <c r="DB30" s="655"/>
      <c r="DC30" s="658"/>
      <c r="DD30" s="632">
        <v>587550</v>
      </c>
      <c r="DE30" s="624"/>
      <c r="DF30" s="624"/>
      <c r="DG30" s="624"/>
      <c r="DH30" s="624"/>
      <c r="DI30" s="624"/>
      <c r="DJ30" s="624"/>
      <c r="DK30" s="625"/>
      <c r="DL30" s="632">
        <v>587550</v>
      </c>
      <c r="DM30" s="624"/>
      <c r="DN30" s="624"/>
      <c r="DO30" s="624"/>
      <c r="DP30" s="624"/>
      <c r="DQ30" s="624"/>
      <c r="DR30" s="624"/>
      <c r="DS30" s="624"/>
      <c r="DT30" s="624"/>
      <c r="DU30" s="624"/>
      <c r="DV30" s="625"/>
      <c r="DW30" s="628">
        <v>10.7</v>
      </c>
      <c r="DX30" s="655"/>
      <c r="DY30" s="655"/>
      <c r="DZ30" s="655"/>
      <c r="EA30" s="655"/>
      <c r="EB30" s="655"/>
      <c r="EC30" s="656"/>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99.7</v>
      </c>
      <c r="BH31" s="667"/>
      <c r="BI31" s="667"/>
      <c r="BJ31" s="667"/>
      <c r="BK31" s="667"/>
      <c r="BL31" s="667"/>
      <c r="BM31" s="618">
        <v>99.4</v>
      </c>
      <c r="BN31" s="667"/>
      <c r="BO31" s="667"/>
      <c r="BP31" s="667"/>
      <c r="BQ31" s="668"/>
      <c r="BR31" s="670">
        <v>99.5</v>
      </c>
      <c r="BS31" s="667"/>
      <c r="BT31" s="667"/>
      <c r="BU31" s="667"/>
      <c r="BV31" s="667"/>
      <c r="BW31" s="667"/>
      <c r="BX31" s="618">
        <v>99.3</v>
      </c>
      <c r="BY31" s="667"/>
      <c r="BZ31" s="667"/>
      <c r="CA31" s="667"/>
      <c r="CB31" s="668"/>
      <c r="CD31" s="663"/>
      <c r="CE31" s="664"/>
      <c r="CF31" s="620" t="s">
        <v>300</v>
      </c>
      <c r="CG31" s="621"/>
      <c r="CH31" s="621"/>
      <c r="CI31" s="621"/>
      <c r="CJ31" s="621"/>
      <c r="CK31" s="621"/>
      <c r="CL31" s="621"/>
      <c r="CM31" s="621"/>
      <c r="CN31" s="621"/>
      <c r="CO31" s="621"/>
      <c r="CP31" s="621"/>
      <c r="CQ31" s="622"/>
      <c r="CR31" s="623">
        <v>13932</v>
      </c>
      <c r="CS31" s="653"/>
      <c r="CT31" s="653"/>
      <c r="CU31" s="653"/>
      <c r="CV31" s="653"/>
      <c r="CW31" s="653"/>
      <c r="CX31" s="653"/>
      <c r="CY31" s="654"/>
      <c r="CZ31" s="628">
        <v>0.1</v>
      </c>
      <c r="DA31" s="655"/>
      <c r="DB31" s="655"/>
      <c r="DC31" s="658"/>
      <c r="DD31" s="632">
        <v>13591</v>
      </c>
      <c r="DE31" s="653"/>
      <c r="DF31" s="653"/>
      <c r="DG31" s="653"/>
      <c r="DH31" s="653"/>
      <c r="DI31" s="653"/>
      <c r="DJ31" s="653"/>
      <c r="DK31" s="654"/>
      <c r="DL31" s="632">
        <v>13591</v>
      </c>
      <c r="DM31" s="653"/>
      <c r="DN31" s="653"/>
      <c r="DO31" s="653"/>
      <c r="DP31" s="653"/>
      <c r="DQ31" s="653"/>
      <c r="DR31" s="653"/>
      <c r="DS31" s="653"/>
      <c r="DT31" s="653"/>
      <c r="DU31" s="653"/>
      <c r="DV31" s="654"/>
      <c r="DW31" s="628">
        <v>0.2</v>
      </c>
      <c r="DX31" s="655"/>
      <c r="DY31" s="655"/>
      <c r="DZ31" s="655"/>
      <c r="EA31" s="655"/>
      <c r="EB31" s="655"/>
      <c r="EC31" s="656"/>
    </row>
    <row r="32" spans="2:133" ht="11.25" customHeight="1" x14ac:dyDescent="0.15">
      <c r="B32" s="620" t="s">
        <v>301</v>
      </c>
      <c r="C32" s="621"/>
      <c r="D32" s="621"/>
      <c r="E32" s="621"/>
      <c r="F32" s="621"/>
      <c r="G32" s="621"/>
      <c r="H32" s="621"/>
      <c r="I32" s="621"/>
      <c r="J32" s="621"/>
      <c r="K32" s="621"/>
      <c r="L32" s="621"/>
      <c r="M32" s="621"/>
      <c r="N32" s="621"/>
      <c r="O32" s="621"/>
      <c r="P32" s="621"/>
      <c r="Q32" s="622"/>
      <c r="R32" s="623">
        <v>467163</v>
      </c>
      <c r="S32" s="624"/>
      <c r="T32" s="624"/>
      <c r="U32" s="624"/>
      <c r="V32" s="624"/>
      <c r="W32" s="624"/>
      <c r="X32" s="624"/>
      <c r="Y32" s="625"/>
      <c r="Z32" s="626">
        <v>4.5999999999999996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99.6</v>
      </c>
      <c r="BH32" s="653"/>
      <c r="BI32" s="653"/>
      <c r="BJ32" s="653"/>
      <c r="BK32" s="653"/>
      <c r="BL32" s="653"/>
      <c r="BM32" s="629">
        <v>99.2</v>
      </c>
      <c r="BN32" s="653"/>
      <c r="BO32" s="653"/>
      <c r="BP32" s="653"/>
      <c r="BQ32" s="669"/>
      <c r="BR32" s="680">
        <v>99.4</v>
      </c>
      <c r="BS32" s="653"/>
      <c r="BT32" s="653"/>
      <c r="BU32" s="653"/>
      <c r="BV32" s="653"/>
      <c r="BW32" s="653"/>
      <c r="BX32" s="629">
        <v>99.3</v>
      </c>
      <c r="BY32" s="653"/>
      <c r="BZ32" s="653"/>
      <c r="CA32" s="653"/>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15">
      <c r="B33" s="620" t="s">
        <v>305</v>
      </c>
      <c r="C33" s="621"/>
      <c r="D33" s="621"/>
      <c r="E33" s="621"/>
      <c r="F33" s="621"/>
      <c r="G33" s="621"/>
      <c r="H33" s="621"/>
      <c r="I33" s="621"/>
      <c r="J33" s="621"/>
      <c r="K33" s="621"/>
      <c r="L33" s="621"/>
      <c r="M33" s="621"/>
      <c r="N33" s="621"/>
      <c r="O33" s="621"/>
      <c r="P33" s="621"/>
      <c r="Q33" s="622"/>
      <c r="R33" s="623">
        <v>80083</v>
      </c>
      <c r="S33" s="624"/>
      <c r="T33" s="624"/>
      <c r="U33" s="624"/>
      <c r="V33" s="624"/>
      <c r="W33" s="624"/>
      <c r="X33" s="624"/>
      <c r="Y33" s="625"/>
      <c r="Z33" s="626">
        <v>0.8</v>
      </c>
      <c r="AA33" s="626"/>
      <c r="AB33" s="626"/>
      <c r="AC33" s="626"/>
      <c r="AD33" s="627">
        <v>16008</v>
      </c>
      <c r="AE33" s="627"/>
      <c r="AF33" s="627"/>
      <c r="AG33" s="627"/>
      <c r="AH33" s="627"/>
      <c r="AI33" s="627"/>
      <c r="AJ33" s="627"/>
      <c r="AK33" s="627"/>
      <c r="AL33" s="628">
        <v>0.3</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99.7</v>
      </c>
      <c r="BH33" s="682"/>
      <c r="BI33" s="682"/>
      <c r="BJ33" s="682"/>
      <c r="BK33" s="682"/>
      <c r="BL33" s="682"/>
      <c r="BM33" s="683">
        <v>99.4</v>
      </c>
      <c r="BN33" s="682"/>
      <c r="BO33" s="682"/>
      <c r="BP33" s="682"/>
      <c r="BQ33" s="684"/>
      <c r="BR33" s="681">
        <v>99.5</v>
      </c>
      <c r="BS33" s="682"/>
      <c r="BT33" s="682"/>
      <c r="BU33" s="682"/>
      <c r="BV33" s="682"/>
      <c r="BW33" s="682"/>
      <c r="BX33" s="683">
        <v>99.3</v>
      </c>
      <c r="BY33" s="682"/>
      <c r="BZ33" s="682"/>
      <c r="CA33" s="682"/>
      <c r="CB33" s="684"/>
      <c r="CD33" s="620" t="s">
        <v>307</v>
      </c>
      <c r="CE33" s="621"/>
      <c r="CF33" s="621"/>
      <c r="CG33" s="621"/>
      <c r="CH33" s="621"/>
      <c r="CI33" s="621"/>
      <c r="CJ33" s="621"/>
      <c r="CK33" s="621"/>
      <c r="CL33" s="621"/>
      <c r="CM33" s="621"/>
      <c r="CN33" s="621"/>
      <c r="CO33" s="621"/>
      <c r="CP33" s="621"/>
      <c r="CQ33" s="622"/>
      <c r="CR33" s="623">
        <v>5126531</v>
      </c>
      <c r="CS33" s="653"/>
      <c r="CT33" s="653"/>
      <c r="CU33" s="653"/>
      <c r="CV33" s="653"/>
      <c r="CW33" s="653"/>
      <c r="CX33" s="653"/>
      <c r="CY33" s="654"/>
      <c r="CZ33" s="628">
        <v>54.9</v>
      </c>
      <c r="DA33" s="655"/>
      <c r="DB33" s="655"/>
      <c r="DC33" s="658"/>
      <c r="DD33" s="632">
        <v>3851074</v>
      </c>
      <c r="DE33" s="653"/>
      <c r="DF33" s="653"/>
      <c r="DG33" s="653"/>
      <c r="DH33" s="653"/>
      <c r="DI33" s="653"/>
      <c r="DJ33" s="653"/>
      <c r="DK33" s="654"/>
      <c r="DL33" s="632">
        <v>2733220</v>
      </c>
      <c r="DM33" s="653"/>
      <c r="DN33" s="653"/>
      <c r="DO33" s="653"/>
      <c r="DP33" s="653"/>
      <c r="DQ33" s="653"/>
      <c r="DR33" s="653"/>
      <c r="DS33" s="653"/>
      <c r="DT33" s="653"/>
      <c r="DU33" s="653"/>
      <c r="DV33" s="654"/>
      <c r="DW33" s="628">
        <v>49.9</v>
      </c>
      <c r="DX33" s="655"/>
      <c r="DY33" s="655"/>
      <c r="DZ33" s="655"/>
      <c r="EA33" s="655"/>
      <c r="EB33" s="655"/>
      <c r="EC33" s="656"/>
    </row>
    <row r="34" spans="2:133" ht="11.25" customHeight="1" x14ac:dyDescent="0.15">
      <c r="B34" s="620" t="s">
        <v>308</v>
      </c>
      <c r="C34" s="621"/>
      <c r="D34" s="621"/>
      <c r="E34" s="621"/>
      <c r="F34" s="621"/>
      <c r="G34" s="621"/>
      <c r="H34" s="621"/>
      <c r="I34" s="621"/>
      <c r="J34" s="621"/>
      <c r="K34" s="621"/>
      <c r="L34" s="621"/>
      <c r="M34" s="621"/>
      <c r="N34" s="621"/>
      <c r="O34" s="621"/>
      <c r="P34" s="621"/>
      <c r="Q34" s="622"/>
      <c r="R34" s="623">
        <v>304098</v>
      </c>
      <c r="S34" s="624"/>
      <c r="T34" s="624"/>
      <c r="U34" s="624"/>
      <c r="V34" s="624"/>
      <c r="W34" s="624"/>
      <c r="X34" s="624"/>
      <c r="Y34" s="625"/>
      <c r="Z34" s="626">
        <v>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1519976</v>
      </c>
      <c r="CS34" s="624"/>
      <c r="CT34" s="624"/>
      <c r="CU34" s="624"/>
      <c r="CV34" s="624"/>
      <c r="CW34" s="624"/>
      <c r="CX34" s="624"/>
      <c r="CY34" s="625"/>
      <c r="CZ34" s="628">
        <v>16.3</v>
      </c>
      <c r="DA34" s="655"/>
      <c r="DB34" s="655"/>
      <c r="DC34" s="658"/>
      <c r="DD34" s="632">
        <v>1146299</v>
      </c>
      <c r="DE34" s="624"/>
      <c r="DF34" s="624"/>
      <c r="DG34" s="624"/>
      <c r="DH34" s="624"/>
      <c r="DI34" s="624"/>
      <c r="DJ34" s="624"/>
      <c r="DK34" s="625"/>
      <c r="DL34" s="632">
        <v>865360</v>
      </c>
      <c r="DM34" s="624"/>
      <c r="DN34" s="624"/>
      <c r="DO34" s="624"/>
      <c r="DP34" s="624"/>
      <c r="DQ34" s="624"/>
      <c r="DR34" s="624"/>
      <c r="DS34" s="624"/>
      <c r="DT34" s="624"/>
      <c r="DU34" s="624"/>
      <c r="DV34" s="625"/>
      <c r="DW34" s="628">
        <v>15.8</v>
      </c>
      <c r="DX34" s="655"/>
      <c r="DY34" s="655"/>
      <c r="DZ34" s="655"/>
      <c r="EA34" s="655"/>
      <c r="EB34" s="655"/>
      <c r="EC34" s="656"/>
    </row>
    <row r="35" spans="2:133" ht="11.25" customHeight="1" x14ac:dyDescent="0.15">
      <c r="B35" s="620" t="s">
        <v>310</v>
      </c>
      <c r="C35" s="621"/>
      <c r="D35" s="621"/>
      <c r="E35" s="621"/>
      <c r="F35" s="621"/>
      <c r="G35" s="621"/>
      <c r="H35" s="621"/>
      <c r="I35" s="621"/>
      <c r="J35" s="621"/>
      <c r="K35" s="621"/>
      <c r="L35" s="621"/>
      <c r="M35" s="621"/>
      <c r="N35" s="621"/>
      <c r="O35" s="621"/>
      <c r="P35" s="621"/>
      <c r="Q35" s="622"/>
      <c r="R35" s="623">
        <v>711616</v>
      </c>
      <c r="S35" s="624"/>
      <c r="T35" s="624"/>
      <c r="U35" s="624"/>
      <c r="V35" s="624"/>
      <c r="W35" s="624"/>
      <c r="X35" s="624"/>
      <c r="Y35" s="625"/>
      <c r="Z35" s="626">
        <v>6.9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162760</v>
      </c>
      <c r="CS35" s="653"/>
      <c r="CT35" s="653"/>
      <c r="CU35" s="653"/>
      <c r="CV35" s="653"/>
      <c r="CW35" s="653"/>
      <c r="CX35" s="653"/>
      <c r="CY35" s="654"/>
      <c r="CZ35" s="628">
        <v>1.7</v>
      </c>
      <c r="DA35" s="655"/>
      <c r="DB35" s="655"/>
      <c r="DC35" s="658"/>
      <c r="DD35" s="632">
        <v>128823</v>
      </c>
      <c r="DE35" s="653"/>
      <c r="DF35" s="653"/>
      <c r="DG35" s="653"/>
      <c r="DH35" s="653"/>
      <c r="DI35" s="653"/>
      <c r="DJ35" s="653"/>
      <c r="DK35" s="654"/>
      <c r="DL35" s="632">
        <v>127151</v>
      </c>
      <c r="DM35" s="653"/>
      <c r="DN35" s="653"/>
      <c r="DO35" s="653"/>
      <c r="DP35" s="653"/>
      <c r="DQ35" s="653"/>
      <c r="DR35" s="653"/>
      <c r="DS35" s="653"/>
      <c r="DT35" s="653"/>
      <c r="DU35" s="653"/>
      <c r="DV35" s="654"/>
      <c r="DW35" s="628">
        <v>2.2999999999999998</v>
      </c>
      <c r="DX35" s="655"/>
      <c r="DY35" s="655"/>
      <c r="DZ35" s="655"/>
      <c r="EA35" s="655"/>
      <c r="EB35" s="655"/>
      <c r="EC35" s="656"/>
    </row>
    <row r="36" spans="2:133" ht="11.25" customHeight="1" x14ac:dyDescent="0.15">
      <c r="B36" s="620" t="s">
        <v>314</v>
      </c>
      <c r="C36" s="621"/>
      <c r="D36" s="621"/>
      <c r="E36" s="621"/>
      <c r="F36" s="621"/>
      <c r="G36" s="621"/>
      <c r="H36" s="621"/>
      <c r="I36" s="621"/>
      <c r="J36" s="621"/>
      <c r="K36" s="621"/>
      <c r="L36" s="621"/>
      <c r="M36" s="621"/>
      <c r="N36" s="621"/>
      <c r="O36" s="621"/>
      <c r="P36" s="621"/>
      <c r="Q36" s="622"/>
      <c r="R36" s="623">
        <v>937131</v>
      </c>
      <c r="S36" s="624"/>
      <c r="T36" s="624"/>
      <c r="U36" s="624"/>
      <c r="V36" s="624"/>
      <c r="W36" s="624"/>
      <c r="X36" s="624"/>
      <c r="Y36" s="625"/>
      <c r="Z36" s="626">
        <v>9.1</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1199633</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355425</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1911952</v>
      </c>
      <c r="CS36" s="624"/>
      <c r="CT36" s="624"/>
      <c r="CU36" s="624"/>
      <c r="CV36" s="624"/>
      <c r="CW36" s="624"/>
      <c r="CX36" s="624"/>
      <c r="CY36" s="625"/>
      <c r="CZ36" s="628">
        <v>20.5</v>
      </c>
      <c r="DA36" s="655"/>
      <c r="DB36" s="655"/>
      <c r="DC36" s="658"/>
      <c r="DD36" s="632">
        <v>1655392</v>
      </c>
      <c r="DE36" s="624"/>
      <c r="DF36" s="624"/>
      <c r="DG36" s="624"/>
      <c r="DH36" s="624"/>
      <c r="DI36" s="624"/>
      <c r="DJ36" s="624"/>
      <c r="DK36" s="625"/>
      <c r="DL36" s="632">
        <v>1245640</v>
      </c>
      <c r="DM36" s="624"/>
      <c r="DN36" s="624"/>
      <c r="DO36" s="624"/>
      <c r="DP36" s="624"/>
      <c r="DQ36" s="624"/>
      <c r="DR36" s="624"/>
      <c r="DS36" s="624"/>
      <c r="DT36" s="624"/>
      <c r="DU36" s="624"/>
      <c r="DV36" s="625"/>
      <c r="DW36" s="628">
        <v>22.8</v>
      </c>
      <c r="DX36" s="655"/>
      <c r="DY36" s="655"/>
      <c r="DZ36" s="655"/>
      <c r="EA36" s="655"/>
      <c r="EB36" s="655"/>
      <c r="EC36" s="656"/>
    </row>
    <row r="37" spans="2:133" ht="11.25" customHeight="1" x14ac:dyDescent="0.15">
      <c r="B37" s="620" t="s">
        <v>318</v>
      </c>
      <c r="C37" s="621"/>
      <c r="D37" s="621"/>
      <c r="E37" s="621"/>
      <c r="F37" s="621"/>
      <c r="G37" s="621"/>
      <c r="H37" s="621"/>
      <c r="I37" s="621"/>
      <c r="J37" s="621"/>
      <c r="K37" s="621"/>
      <c r="L37" s="621"/>
      <c r="M37" s="621"/>
      <c r="N37" s="621"/>
      <c r="O37" s="621"/>
      <c r="P37" s="621"/>
      <c r="Q37" s="622"/>
      <c r="R37" s="623">
        <v>452317</v>
      </c>
      <c r="S37" s="624"/>
      <c r="T37" s="624"/>
      <c r="U37" s="624"/>
      <c r="V37" s="624"/>
      <c r="W37" s="624"/>
      <c r="X37" s="624"/>
      <c r="Y37" s="625"/>
      <c r="Z37" s="626">
        <v>4.4000000000000004</v>
      </c>
      <c r="AA37" s="626"/>
      <c r="AB37" s="626"/>
      <c r="AC37" s="626"/>
      <c r="AD37" s="627">
        <v>5532</v>
      </c>
      <c r="AE37" s="627"/>
      <c r="AF37" s="627"/>
      <c r="AG37" s="627"/>
      <c r="AH37" s="627"/>
      <c r="AI37" s="627"/>
      <c r="AJ37" s="627"/>
      <c r="AK37" s="627"/>
      <c r="AL37" s="628">
        <v>0.1</v>
      </c>
      <c r="AM37" s="629"/>
      <c r="AN37" s="629"/>
      <c r="AO37" s="630"/>
      <c r="AQ37" s="689" t="s">
        <v>319</v>
      </c>
      <c r="AR37" s="690"/>
      <c r="AS37" s="690"/>
      <c r="AT37" s="690"/>
      <c r="AU37" s="690"/>
      <c r="AV37" s="690"/>
      <c r="AW37" s="690"/>
      <c r="AX37" s="690"/>
      <c r="AY37" s="691"/>
      <c r="AZ37" s="623">
        <v>510000</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351198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475003</v>
      </c>
      <c r="CS37" s="653"/>
      <c r="CT37" s="653"/>
      <c r="CU37" s="653"/>
      <c r="CV37" s="653"/>
      <c r="CW37" s="653"/>
      <c r="CX37" s="653"/>
      <c r="CY37" s="654"/>
      <c r="CZ37" s="628">
        <v>5.0999999999999996</v>
      </c>
      <c r="DA37" s="655"/>
      <c r="DB37" s="655"/>
      <c r="DC37" s="658"/>
      <c r="DD37" s="632">
        <v>471443</v>
      </c>
      <c r="DE37" s="653"/>
      <c r="DF37" s="653"/>
      <c r="DG37" s="653"/>
      <c r="DH37" s="653"/>
      <c r="DI37" s="653"/>
      <c r="DJ37" s="653"/>
      <c r="DK37" s="654"/>
      <c r="DL37" s="632">
        <v>450622</v>
      </c>
      <c r="DM37" s="653"/>
      <c r="DN37" s="653"/>
      <c r="DO37" s="653"/>
      <c r="DP37" s="653"/>
      <c r="DQ37" s="653"/>
      <c r="DR37" s="653"/>
      <c r="DS37" s="653"/>
      <c r="DT37" s="653"/>
      <c r="DU37" s="653"/>
      <c r="DV37" s="654"/>
      <c r="DW37" s="628">
        <v>8.1999999999999993</v>
      </c>
      <c r="DX37" s="655"/>
      <c r="DY37" s="655"/>
      <c r="DZ37" s="655"/>
      <c r="EA37" s="655"/>
      <c r="EB37" s="655"/>
      <c r="EC37" s="656"/>
    </row>
    <row r="38" spans="2:133" ht="11.25" customHeight="1" x14ac:dyDescent="0.15">
      <c r="B38" s="620" t="s">
        <v>322</v>
      </c>
      <c r="C38" s="621"/>
      <c r="D38" s="621"/>
      <c r="E38" s="621"/>
      <c r="F38" s="621"/>
      <c r="G38" s="621"/>
      <c r="H38" s="621"/>
      <c r="I38" s="621"/>
      <c r="J38" s="621"/>
      <c r="K38" s="621"/>
      <c r="L38" s="621"/>
      <c r="M38" s="621"/>
      <c r="N38" s="621"/>
      <c r="O38" s="621"/>
      <c r="P38" s="621"/>
      <c r="Q38" s="622"/>
      <c r="R38" s="623">
        <v>601974</v>
      </c>
      <c r="S38" s="624"/>
      <c r="T38" s="624"/>
      <c r="U38" s="624"/>
      <c r="V38" s="624"/>
      <c r="W38" s="624"/>
      <c r="X38" s="624"/>
      <c r="Y38" s="625"/>
      <c r="Z38" s="626">
        <v>5.9</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101630</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2016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588003</v>
      </c>
      <c r="CS38" s="624"/>
      <c r="CT38" s="624"/>
      <c r="CU38" s="624"/>
      <c r="CV38" s="624"/>
      <c r="CW38" s="624"/>
      <c r="CX38" s="624"/>
      <c r="CY38" s="625"/>
      <c r="CZ38" s="628">
        <v>6.3</v>
      </c>
      <c r="DA38" s="655"/>
      <c r="DB38" s="655"/>
      <c r="DC38" s="658"/>
      <c r="DD38" s="632">
        <v>502242</v>
      </c>
      <c r="DE38" s="624"/>
      <c r="DF38" s="624"/>
      <c r="DG38" s="624"/>
      <c r="DH38" s="624"/>
      <c r="DI38" s="624"/>
      <c r="DJ38" s="624"/>
      <c r="DK38" s="625"/>
      <c r="DL38" s="632">
        <v>495069</v>
      </c>
      <c r="DM38" s="624"/>
      <c r="DN38" s="624"/>
      <c r="DO38" s="624"/>
      <c r="DP38" s="624"/>
      <c r="DQ38" s="624"/>
      <c r="DR38" s="624"/>
      <c r="DS38" s="624"/>
      <c r="DT38" s="624"/>
      <c r="DU38" s="624"/>
      <c r="DV38" s="625"/>
      <c r="DW38" s="628">
        <v>9</v>
      </c>
      <c r="DX38" s="655"/>
      <c r="DY38" s="655"/>
      <c r="DZ38" s="655"/>
      <c r="EA38" s="655"/>
      <c r="EB38" s="655"/>
      <c r="EC38" s="656"/>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v>11534</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3064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733840</v>
      </c>
      <c r="CS39" s="653"/>
      <c r="CT39" s="653"/>
      <c r="CU39" s="653"/>
      <c r="CV39" s="653"/>
      <c r="CW39" s="653"/>
      <c r="CX39" s="653"/>
      <c r="CY39" s="654"/>
      <c r="CZ39" s="628">
        <v>7.9</v>
      </c>
      <c r="DA39" s="655"/>
      <c r="DB39" s="655"/>
      <c r="DC39" s="658"/>
      <c r="DD39" s="632">
        <v>418318</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330</v>
      </c>
      <c r="C40" s="621"/>
      <c r="D40" s="621"/>
      <c r="E40" s="621"/>
      <c r="F40" s="621"/>
      <c r="G40" s="621"/>
      <c r="H40" s="621"/>
      <c r="I40" s="621"/>
      <c r="J40" s="621"/>
      <c r="K40" s="621"/>
      <c r="L40" s="621"/>
      <c r="M40" s="621"/>
      <c r="N40" s="621"/>
      <c r="O40" s="621"/>
      <c r="P40" s="621"/>
      <c r="Q40" s="622"/>
      <c r="R40" s="623">
        <v>39974</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101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210000</v>
      </c>
      <c r="CS40" s="624"/>
      <c r="CT40" s="624"/>
      <c r="CU40" s="624"/>
      <c r="CV40" s="624"/>
      <c r="CW40" s="624"/>
      <c r="CX40" s="624"/>
      <c r="CY40" s="625"/>
      <c r="CZ40" s="628">
        <v>2.2000000000000002</v>
      </c>
      <c r="DA40" s="655"/>
      <c r="DB40" s="655"/>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15">
      <c r="B41" s="644" t="s">
        <v>335</v>
      </c>
      <c r="C41" s="645"/>
      <c r="D41" s="645"/>
      <c r="E41" s="645"/>
      <c r="F41" s="645"/>
      <c r="G41" s="645"/>
      <c r="H41" s="645"/>
      <c r="I41" s="645"/>
      <c r="J41" s="645"/>
      <c r="K41" s="645"/>
      <c r="L41" s="645"/>
      <c r="M41" s="645"/>
      <c r="N41" s="645"/>
      <c r="O41" s="645"/>
      <c r="P41" s="645"/>
      <c r="Q41" s="646"/>
      <c r="R41" s="698">
        <v>10249433</v>
      </c>
      <c r="S41" s="699"/>
      <c r="T41" s="699"/>
      <c r="U41" s="699"/>
      <c r="V41" s="699"/>
      <c r="W41" s="699"/>
      <c r="X41" s="699"/>
      <c r="Y41" s="700"/>
      <c r="Z41" s="701">
        <v>100</v>
      </c>
      <c r="AA41" s="701"/>
      <c r="AB41" s="701"/>
      <c r="AC41" s="701"/>
      <c r="AD41" s="702">
        <v>5432353</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115465</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461004</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328</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1125055</v>
      </c>
      <c r="CS42" s="653"/>
      <c r="CT42" s="653"/>
      <c r="CU42" s="653"/>
      <c r="CV42" s="653"/>
      <c r="CW42" s="653"/>
      <c r="CX42" s="653"/>
      <c r="CY42" s="654"/>
      <c r="CZ42" s="628">
        <v>12.1</v>
      </c>
      <c r="DA42" s="655"/>
      <c r="DB42" s="655"/>
      <c r="DC42" s="658"/>
      <c r="DD42" s="632">
        <v>238030</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t="s">
        <v>122</v>
      </c>
      <c r="CS43" s="653"/>
      <c r="CT43" s="653"/>
      <c r="CU43" s="653"/>
      <c r="CV43" s="653"/>
      <c r="CW43" s="653"/>
      <c r="CX43" s="653"/>
      <c r="CY43" s="654"/>
      <c r="CZ43" s="628" t="s">
        <v>122</v>
      </c>
      <c r="DA43" s="655"/>
      <c r="DB43" s="655"/>
      <c r="DC43" s="658"/>
      <c r="DD43" s="632" t="s">
        <v>122</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1106300</v>
      </c>
      <c r="CS44" s="624"/>
      <c r="CT44" s="624"/>
      <c r="CU44" s="624"/>
      <c r="CV44" s="624"/>
      <c r="CW44" s="624"/>
      <c r="CX44" s="624"/>
      <c r="CY44" s="625"/>
      <c r="CZ44" s="628">
        <v>11.9</v>
      </c>
      <c r="DA44" s="629"/>
      <c r="DB44" s="629"/>
      <c r="DC44" s="635"/>
      <c r="DD44" s="632">
        <v>224607</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431756</v>
      </c>
      <c r="CS45" s="653"/>
      <c r="CT45" s="653"/>
      <c r="CU45" s="653"/>
      <c r="CV45" s="653"/>
      <c r="CW45" s="653"/>
      <c r="CX45" s="653"/>
      <c r="CY45" s="654"/>
      <c r="CZ45" s="628">
        <v>4.5999999999999996</v>
      </c>
      <c r="DA45" s="655"/>
      <c r="DB45" s="655"/>
      <c r="DC45" s="658"/>
      <c r="DD45" s="632">
        <v>26723</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659863</v>
      </c>
      <c r="CS46" s="624"/>
      <c r="CT46" s="624"/>
      <c r="CU46" s="624"/>
      <c r="CV46" s="624"/>
      <c r="CW46" s="624"/>
      <c r="CX46" s="624"/>
      <c r="CY46" s="625"/>
      <c r="CZ46" s="628">
        <v>7.1</v>
      </c>
      <c r="DA46" s="629"/>
      <c r="DB46" s="629"/>
      <c r="DC46" s="635"/>
      <c r="DD46" s="632">
        <v>197304</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18755</v>
      </c>
      <c r="CS47" s="653"/>
      <c r="CT47" s="653"/>
      <c r="CU47" s="653"/>
      <c r="CV47" s="653"/>
      <c r="CW47" s="653"/>
      <c r="CX47" s="653"/>
      <c r="CY47" s="654"/>
      <c r="CZ47" s="628">
        <v>0.2</v>
      </c>
      <c r="DA47" s="655"/>
      <c r="DB47" s="655"/>
      <c r="DC47" s="658"/>
      <c r="DD47" s="632">
        <v>13423</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9335208</v>
      </c>
      <c r="CS49" s="682"/>
      <c r="CT49" s="682"/>
      <c r="CU49" s="682"/>
      <c r="CV49" s="682"/>
      <c r="CW49" s="682"/>
      <c r="CX49" s="682"/>
      <c r="CY49" s="711"/>
      <c r="CZ49" s="703">
        <v>100</v>
      </c>
      <c r="DA49" s="712"/>
      <c r="DB49" s="712"/>
      <c r="DC49" s="713"/>
      <c r="DD49" s="714">
        <v>6491837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Z25p5SDMzTVxYMXuzFn2vyJWwt1399Su+FdgjS0ybgNCPRzeWEYn8Q9tyEtLC5SFLN3g4VPITZgrWj52oWttQ==" saltValue="Sqm5T7EmpcT6eJ5pKDD4N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election activeCell="DQ9" sqref="DQ9:DU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10254</v>
      </c>
      <c r="R7" s="753"/>
      <c r="S7" s="753"/>
      <c r="T7" s="753"/>
      <c r="U7" s="753"/>
      <c r="V7" s="753">
        <v>9340</v>
      </c>
      <c r="W7" s="753"/>
      <c r="X7" s="753"/>
      <c r="Y7" s="753"/>
      <c r="Z7" s="753"/>
      <c r="AA7" s="753">
        <v>914</v>
      </c>
      <c r="AB7" s="753"/>
      <c r="AC7" s="753"/>
      <c r="AD7" s="753"/>
      <c r="AE7" s="754"/>
      <c r="AF7" s="755">
        <v>758</v>
      </c>
      <c r="AG7" s="756"/>
      <c r="AH7" s="756"/>
      <c r="AI7" s="756"/>
      <c r="AJ7" s="757"/>
      <c r="AK7" s="758">
        <v>712</v>
      </c>
      <c r="AL7" s="759"/>
      <c r="AM7" s="759"/>
      <c r="AN7" s="759"/>
      <c r="AO7" s="759"/>
      <c r="AP7" s="759">
        <v>5812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543</v>
      </c>
      <c r="BT7" s="747"/>
      <c r="BU7" s="747"/>
      <c r="BV7" s="747"/>
      <c r="BW7" s="747"/>
      <c r="BX7" s="747"/>
      <c r="BY7" s="747"/>
      <c r="BZ7" s="747"/>
      <c r="CA7" s="747"/>
      <c r="CB7" s="747"/>
      <c r="CC7" s="747"/>
      <c r="CD7" s="747"/>
      <c r="CE7" s="747"/>
      <c r="CF7" s="747"/>
      <c r="CG7" s="762"/>
      <c r="CH7" s="743">
        <v>150</v>
      </c>
      <c r="CI7" s="744"/>
      <c r="CJ7" s="744"/>
      <c r="CK7" s="744"/>
      <c r="CL7" s="745"/>
      <c r="CM7" s="743">
        <v>-642</v>
      </c>
      <c r="CN7" s="744"/>
      <c r="CO7" s="744"/>
      <c r="CP7" s="744"/>
      <c r="CQ7" s="745"/>
      <c r="CR7" s="743">
        <v>2</v>
      </c>
      <c r="CS7" s="744"/>
      <c r="CT7" s="744"/>
      <c r="CU7" s="744"/>
      <c r="CV7" s="745"/>
      <c r="CW7" s="743" t="s">
        <v>562</v>
      </c>
      <c r="CX7" s="744"/>
      <c r="CY7" s="744"/>
      <c r="CZ7" s="744"/>
      <c r="DA7" s="745"/>
      <c r="DB7" s="743">
        <v>1350</v>
      </c>
      <c r="DC7" s="744"/>
      <c r="DD7" s="744"/>
      <c r="DE7" s="744"/>
      <c r="DF7" s="745"/>
      <c r="DG7" s="743" t="s">
        <v>562</v>
      </c>
      <c r="DH7" s="744"/>
      <c r="DI7" s="744"/>
      <c r="DJ7" s="744"/>
      <c r="DK7" s="745"/>
      <c r="DL7" s="743">
        <v>145</v>
      </c>
      <c r="DM7" s="744"/>
      <c r="DN7" s="744"/>
      <c r="DO7" s="744"/>
      <c r="DP7" s="745"/>
      <c r="DQ7" s="743">
        <v>145</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544</v>
      </c>
      <c r="BT8" s="774"/>
      <c r="BU8" s="774"/>
      <c r="BV8" s="774"/>
      <c r="BW8" s="774"/>
      <c r="BX8" s="774"/>
      <c r="BY8" s="774"/>
      <c r="BZ8" s="774"/>
      <c r="CA8" s="774"/>
      <c r="CB8" s="774"/>
      <c r="CC8" s="774"/>
      <c r="CD8" s="774"/>
      <c r="CE8" s="774"/>
      <c r="CF8" s="774"/>
      <c r="CG8" s="775"/>
      <c r="CH8" s="776">
        <v>47</v>
      </c>
      <c r="CI8" s="777"/>
      <c r="CJ8" s="777"/>
      <c r="CK8" s="777"/>
      <c r="CL8" s="778"/>
      <c r="CM8" s="776">
        <v>10</v>
      </c>
      <c r="CN8" s="777"/>
      <c r="CO8" s="777"/>
      <c r="CP8" s="777"/>
      <c r="CQ8" s="778"/>
      <c r="CR8" s="776">
        <v>10</v>
      </c>
      <c r="CS8" s="777"/>
      <c r="CT8" s="777"/>
      <c r="CU8" s="777"/>
      <c r="CV8" s="778"/>
      <c r="CW8" s="776" t="s">
        <v>562</v>
      </c>
      <c r="CX8" s="777"/>
      <c r="CY8" s="777"/>
      <c r="CZ8" s="777"/>
      <c r="DA8" s="778"/>
      <c r="DB8" s="776" t="s">
        <v>562</v>
      </c>
      <c r="DC8" s="777"/>
      <c r="DD8" s="777"/>
      <c r="DE8" s="777"/>
      <c r="DF8" s="778"/>
      <c r="DG8" s="776" t="s">
        <v>562</v>
      </c>
      <c r="DH8" s="777"/>
      <c r="DI8" s="777"/>
      <c r="DJ8" s="777"/>
      <c r="DK8" s="778"/>
      <c r="DL8" s="776" t="s">
        <v>562</v>
      </c>
      <c r="DM8" s="777"/>
      <c r="DN8" s="777"/>
      <c r="DO8" s="777"/>
      <c r="DP8" s="778"/>
      <c r="DQ8" s="776" t="s">
        <v>562</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758</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1826</v>
      </c>
      <c r="R28" s="823"/>
      <c r="S28" s="823"/>
      <c r="T28" s="823"/>
      <c r="U28" s="823"/>
      <c r="V28" s="823">
        <v>1471</v>
      </c>
      <c r="W28" s="823"/>
      <c r="X28" s="823"/>
      <c r="Y28" s="823"/>
      <c r="Z28" s="823"/>
      <c r="AA28" s="823">
        <v>355</v>
      </c>
      <c r="AB28" s="823"/>
      <c r="AC28" s="823"/>
      <c r="AD28" s="823"/>
      <c r="AE28" s="824"/>
      <c r="AF28" s="825">
        <v>355</v>
      </c>
      <c r="AG28" s="823"/>
      <c r="AH28" s="823"/>
      <c r="AI28" s="823"/>
      <c r="AJ28" s="826"/>
      <c r="AK28" s="827" t="s">
        <v>562</v>
      </c>
      <c r="AL28" s="828"/>
      <c r="AM28" s="828"/>
      <c r="AN28" s="828"/>
      <c r="AO28" s="828"/>
      <c r="AP28" s="828" t="s">
        <v>562</v>
      </c>
      <c r="AQ28" s="828"/>
      <c r="AR28" s="828"/>
      <c r="AS28" s="828"/>
      <c r="AT28" s="828"/>
      <c r="AU28" s="828" t="s">
        <v>562</v>
      </c>
      <c r="AV28" s="828"/>
      <c r="AW28" s="828"/>
      <c r="AX28" s="828"/>
      <c r="AY28" s="828"/>
      <c r="AZ28" s="829" t="s">
        <v>562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247</v>
      </c>
      <c r="R29" s="784"/>
      <c r="S29" s="784"/>
      <c r="T29" s="784"/>
      <c r="U29" s="784"/>
      <c r="V29" s="784">
        <v>241</v>
      </c>
      <c r="W29" s="784"/>
      <c r="X29" s="784"/>
      <c r="Y29" s="784"/>
      <c r="Z29" s="784"/>
      <c r="AA29" s="784">
        <v>6</v>
      </c>
      <c r="AB29" s="784"/>
      <c r="AC29" s="784"/>
      <c r="AD29" s="784"/>
      <c r="AE29" s="785"/>
      <c r="AF29" s="786">
        <v>6</v>
      </c>
      <c r="AG29" s="787"/>
      <c r="AH29" s="787"/>
      <c r="AI29" s="787"/>
      <c r="AJ29" s="788"/>
      <c r="AK29" s="834" t="s">
        <v>562</v>
      </c>
      <c r="AL29" s="830"/>
      <c r="AM29" s="830"/>
      <c r="AN29" s="830"/>
      <c r="AO29" s="830"/>
      <c r="AP29" s="830" t="s">
        <v>562</v>
      </c>
      <c r="AQ29" s="830"/>
      <c r="AR29" s="830"/>
      <c r="AS29" s="830"/>
      <c r="AT29" s="830"/>
      <c r="AU29" s="830" t="s">
        <v>562</v>
      </c>
      <c r="AV29" s="830"/>
      <c r="AW29" s="830"/>
      <c r="AX29" s="830"/>
      <c r="AY29" s="830"/>
      <c r="AZ29" s="831" t="s">
        <v>562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591</v>
      </c>
      <c r="R30" s="784"/>
      <c r="S30" s="784"/>
      <c r="T30" s="784"/>
      <c r="U30" s="784"/>
      <c r="V30" s="784">
        <v>487</v>
      </c>
      <c r="W30" s="784"/>
      <c r="X30" s="784"/>
      <c r="Y30" s="784"/>
      <c r="Z30" s="784"/>
      <c r="AA30" s="784">
        <v>104</v>
      </c>
      <c r="AB30" s="784"/>
      <c r="AC30" s="784"/>
      <c r="AD30" s="784"/>
      <c r="AE30" s="785"/>
      <c r="AF30" s="786">
        <v>1480</v>
      </c>
      <c r="AG30" s="787"/>
      <c r="AH30" s="787"/>
      <c r="AI30" s="787"/>
      <c r="AJ30" s="788"/>
      <c r="AK30" s="834">
        <v>99</v>
      </c>
      <c r="AL30" s="830"/>
      <c r="AM30" s="830"/>
      <c r="AN30" s="830"/>
      <c r="AO30" s="830"/>
      <c r="AP30" s="830">
        <v>337</v>
      </c>
      <c r="AQ30" s="830"/>
      <c r="AR30" s="830"/>
      <c r="AS30" s="830"/>
      <c r="AT30" s="830"/>
      <c r="AU30" s="830">
        <v>114</v>
      </c>
      <c r="AV30" s="830"/>
      <c r="AW30" s="830"/>
      <c r="AX30" s="830"/>
      <c r="AY30" s="830"/>
      <c r="AZ30" s="831" t="s">
        <v>562</v>
      </c>
      <c r="BA30" s="831"/>
      <c r="BB30" s="831"/>
      <c r="BC30" s="831"/>
      <c r="BD30" s="831"/>
      <c r="BE30" s="832" t="s">
        <v>391</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1232</v>
      </c>
      <c r="R31" s="784"/>
      <c r="S31" s="784"/>
      <c r="T31" s="784"/>
      <c r="U31" s="784"/>
      <c r="V31" s="784">
        <v>838</v>
      </c>
      <c r="W31" s="784"/>
      <c r="X31" s="784"/>
      <c r="Y31" s="784"/>
      <c r="Z31" s="784"/>
      <c r="AA31" s="784">
        <v>394</v>
      </c>
      <c r="AB31" s="784"/>
      <c r="AC31" s="784"/>
      <c r="AD31" s="784"/>
      <c r="AE31" s="785"/>
      <c r="AF31" s="786">
        <v>882</v>
      </c>
      <c r="AG31" s="787"/>
      <c r="AH31" s="787"/>
      <c r="AI31" s="787"/>
      <c r="AJ31" s="788"/>
      <c r="AK31" s="834">
        <v>510</v>
      </c>
      <c r="AL31" s="830"/>
      <c r="AM31" s="830"/>
      <c r="AN31" s="830"/>
      <c r="AO31" s="830"/>
      <c r="AP31" s="830">
        <v>2423</v>
      </c>
      <c r="AQ31" s="830"/>
      <c r="AR31" s="830"/>
      <c r="AS31" s="830"/>
      <c r="AT31" s="830"/>
      <c r="AU31" s="830">
        <v>1405</v>
      </c>
      <c r="AV31" s="830"/>
      <c r="AW31" s="830"/>
      <c r="AX31" s="830"/>
      <c r="AY31" s="830"/>
      <c r="AZ31" s="831" t="s">
        <v>562</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145</v>
      </c>
      <c r="R32" s="784"/>
      <c r="S32" s="784"/>
      <c r="T32" s="784"/>
      <c r="U32" s="784"/>
      <c r="V32" s="784">
        <v>124</v>
      </c>
      <c r="W32" s="784"/>
      <c r="X32" s="784"/>
      <c r="Y32" s="784"/>
      <c r="Z32" s="784"/>
      <c r="AA32" s="784">
        <v>21</v>
      </c>
      <c r="AB32" s="784"/>
      <c r="AC32" s="784"/>
      <c r="AD32" s="784"/>
      <c r="AE32" s="785"/>
      <c r="AF32" s="786">
        <v>21</v>
      </c>
      <c r="AG32" s="787"/>
      <c r="AH32" s="787"/>
      <c r="AI32" s="787"/>
      <c r="AJ32" s="788"/>
      <c r="AK32" s="834" t="s">
        <v>562</v>
      </c>
      <c r="AL32" s="830"/>
      <c r="AM32" s="830"/>
      <c r="AN32" s="830"/>
      <c r="AO32" s="830"/>
      <c r="AP32" s="830" t="s">
        <v>562</v>
      </c>
      <c r="AQ32" s="830"/>
      <c r="AR32" s="830"/>
      <c r="AS32" s="830"/>
      <c r="AT32" s="830"/>
      <c r="AU32" s="830" t="s">
        <v>562</v>
      </c>
      <c r="AV32" s="830"/>
      <c r="AW32" s="830"/>
      <c r="AX32" s="830"/>
      <c r="AY32" s="830"/>
      <c r="AZ32" s="831" t="s">
        <v>562</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2744</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545</v>
      </c>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t="s">
        <v>562</v>
      </c>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77">
        <v>41</v>
      </c>
      <c r="AG69" s="878"/>
      <c r="AH69" s="878"/>
      <c r="AI69" s="878"/>
      <c r="AJ69" s="834"/>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77">
        <v>42</v>
      </c>
      <c r="AG70" s="878"/>
      <c r="AH70" s="878"/>
      <c r="AI70" s="878"/>
      <c r="AJ70" s="834"/>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77">
        <v>216</v>
      </c>
      <c r="AG71" s="878"/>
      <c r="AH71" s="878"/>
      <c r="AI71" s="878"/>
      <c r="AJ71" s="834"/>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77">
        <v>102</v>
      </c>
      <c r="AG72" s="878"/>
      <c r="AH72" s="878"/>
      <c r="AI72" s="878"/>
      <c r="AJ72" s="834"/>
      <c r="AK72" s="830"/>
      <c r="AL72" s="830"/>
      <c r="AM72" s="830"/>
      <c r="AN72" s="830"/>
      <c r="AO72" s="830"/>
      <c r="AP72" s="830">
        <v>431</v>
      </c>
      <c r="AQ72" s="830"/>
      <c r="AR72" s="830"/>
      <c r="AS72" s="830"/>
      <c r="AT72" s="830"/>
      <c r="AU72" s="830">
        <v>39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558</v>
      </c>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77">
        <v>13</v>
      </c>
      <c r="AG73" s="878"/>
      <c r="AH73" s="878"/>
      <c r="AI73" s="878"/>
      <c r="AJ73" s="834"/>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546</v>
      </c>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77">
        <v>56</v>
      </c>
      <c r="AG74" s="878"/>
      <c r="AH74" s="878"/>
      <c r="AI74" s="878"/>
      <c r="AJ74" s="834"/>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547</v>
      </c>
      <c r="C75" s="874"/>
      <c r="D75" s="874"/>
      <c r="E75" s="874"/>
      <c r="F75" s="874"/>
      <c r="G75" s="874"/>
      <c r="H75" s="874"/>
      <c r="I75" s="874"/>
      <c r="J75" s="874"/>
      <c r="K75" s="874"/>
      <c r="L75" s="874"/>
      <c r="M75" s="874"/>
      <c r="N75" s="874"/>
      <c r="O75" s="874"/>
      <c r="P75" s="875"/>
      <c r="Q75" s="879"/>
      <c r="R75" s="878"/>
      <c r="S75" s="878"/>
      <c r="T75" s="878"/>
      <c r="U75" s="834"/>
      <c r="V75" s="877"/>
      <c r="W75" s="878"/>
      <c r="X75" s="878"/>
      <c r="Y75" s="878"/>
      <c r="Z75" s="834"/>
      <c r="AA75" s="877"/>
      <c r="AB75" s="878"/>
      <c r="AC75" s="878"/>
      <c r="AD75" s="878"/>
      <c r="AE75" s="834"/>
      <c r="AF75" s="877" t="s">
        <v>486</v>
      </c>
      <c r="AG75" s="878"/>
      <c r="AH75" s="878"/>
      <c r="AI75" s="878"/>
      <c r="AJ75" s="834"/>
      <c r="AK75" s="877"/>
      <c r="AL75" s="878"/>
      <c r="AM75" s="878"/>
      <c r="AN75" s="878"/>
      <c r="AO75" s="834"/>
      <c r="AP75" s="877"/>
      <c r="AQ75" s="878"/>
      <c r="AR75" s="878"/>
      <c r="AS75" s="878"/>
      <c r="AT75" s="834"/>
      <c r="AU75" s="877"/>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554</v>
      </c>
      <c r="C76" s="874"/>
      <c r="D76" s="874"/>
      <c r="E76" s="874"/>
      <c r="F76" s="874"/>
      <c r="G76" s="874"/>
      <c r="H76" s="874"/>
      <c r="I76" s="874"/>
      <c r="J76" s="874"/>
      <c r="K76" s="874"/>
      <c r="L76" s="874"/>
      <c r="M76" s="874"/>
      <c r="N76" s="874"/>
      <c r="O76" s="874"/>
      <c r="P76" s="875"/>
      <c r="Q76" s="879"/>
      <c r="R76" s="878"/>
      <c r="S76" s="878"/>
      <c r="T76" s="878"/>
      <c r="U76" s="834"/>
      <c r="V76" s="877"/>
      <c r="W76" s="878"/>
      <c r="X76" s="878"/>
      <c r="Y76" s="878"/>
      <c r="Z76" s="834"/>
      <c r="AA76" s="877"/>
      <c r="AB76" s="878"/>
      <c r="AC76" s="878"/>
      <c r="AD76" s="878"/>
      <c r="AE76" s="834"/>
      <c r="AF76" s="877">
        <v>10</v>
      </c>
      <c r="AG76" s="878"/>
      <c r="AH76" s="878"/>
      <c r="AI76" s="878"/>
      <c r="AJ76" s="834"/>
      <c r="AK76" s="877"/>
      <c r="AL76" s="878"/>
      <c r="AM76" s="878"/>
      <c r="AN76" s="878"/>
      <c r="AO76" s="834"/>
      <c r="AP76" s="877">
        <v>86</v>
      </c>
      <c r="AQ76" s="878"/>
      <c r="AR76" s="878"/>
      <c r="AS76" s="878"/>
      <c r="AT76" s="834"/>
      <c r="AU76" s="877">
        <v>10</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559</v>
      </c>
      <c r="C77" s="874"/>
      <c r="D77" s="874"/>
      <c r="E77" s="874"/>
      <c r="F77" s="874"/>
      <c r="G77" s="874"/>
      <c r="H77" s="874"/>
      <c r="I77" s="874"/>
      <c r="J77" s="874"/>
      <c r="K77" s="874"/>
      <c r="L77" s="874"/>
      <c r="M77" s="874"/>
      <c r="N77" s="874"/>
      <c r="O77" s="874"/>
      <c r="P77" s="875"/>
      <c r="Q77" s="879"/>
      <c r="R77" s="878"/>
      <c r="S77" s="878"/>
      <c r="T77" s="878"/>
      <c r="U77" s="834"/>
      <c r="V77" s="877"/>
      <c r="W77" s="878"/>
      <c r="X77" s="878"/>
      <c r="Y77" s="878"/>
      <c r="Z77" s="834"/>
      <c r="AA77" s="877"/>
      <c r="AB77" s="878"/>
      <c r="AC77" s="878"/>
      <c r="AD77" s="878"/>
      <c r="AE77" s="834"/>
      <c r="AF77" s="877">
        <v>100</v>
      </c>
      <c r="AG77" s="878"/>
      <c r="AH77" s="878"/>
      <c r="AI77" s="878"/>
      <c r="AJ77" s="834"/>
      <c r="AK77" s="877"/>
      <c r="AL77" s="878"/>
      <c r="AM77" s="878"/>
      <c r="AN77" s="878"/>
      <c r="AO77" s="834"/>
      <c r="AP77" s="877">
        <v>2263</v>
      </c>
      <c r="AQ77" s="878"/>
      <c r="AR77" s="878"/>
      <c r="AS77" s="878"/>
      <c r="AT77" s="834"/>
      <c r="AU77" s="877">
        <v>443</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548</v>
      </c>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77">
        <v>55</v>
      </c>
      <c r="AG78" s="878"/>
      <c r="AH78" s="878"/>
      <c r="AI78" s="878"/>
      <c r="AJ78" s="834"/>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549</v>
      </c>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77" t="s">
        <v>486</v>
      </c>
      <c r="AG79" s="878"/>
      <c r="AH79" s="878"/>
      <c r="AI79" s="878"/>
      <c r="AJ79" s="834"/>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554</v>
      </c>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77">
        <v>195</v>
      </c>
      <c r="AG80" s="878"/>
      <c r="AH80" s="878"/>
      <c r="AI80" s="878"/>
      <c r="AJ80" s="834"/>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560</v>
      </c>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77">
        <v>13695</v>
      </c>
      <c r="AG81" s="878"/>
      <c r="AH81" s="878"/>
      <c r="AI81" s="878"/>
      <c r="AJ81" s="834"/>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550</v>
      </c>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77" t="s">
        <v>486</v>
      </c>
      <c r="AG82" s="878"/>
      <c r="AH82" s="878"/>
      <c r="AI82" s="878"/>
      <c r="AJ82" s="834"/>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t="s">
        <v>554</v>
      </c>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77">
        <v>2440</v>
      </c>
      <c r="AG83" s="878"/>
      <c r="AH83" s="878"/>
      <c r="AI83" s="878"/>
      <c r="AJ83" s="834"/>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t="s">
        <v>561</v>
      </c>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77">
        <v>4</v>
      </c>
      <c r="AG84" s="878"/>
      <c r="AH84" s="878"/>
      <c r="AI84" s="878"/>
      <c r="AJ84" s="834"/>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t="s">
        <v>551</v>
      </c>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77">
        <v>0</v>
      </c>
      <c r="AG85" s="878"/>
      <c r="AH85" s="878"/>
      <c r="AI85" s="878"/>
      <c r="AJ85" s="834"/>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t="s">
        <v>552</v>
      </c>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77">
        <v>5</v>
      </c>
      <c r="AG86" s="878"/>
      <c r="AH86" s="878"/>
      <c r="AI86" s="878"/>
      <c r="AJ86" s="834"/>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t="s">
        <v>553</v>
      </c>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5">
        <v>3</v>
      </c>
      <c r="AG87" s="886"/>
      <c r="AH87" s="886"/>
      <c r="AI87" s="886"/>
      <c r="AJ87" s="887"/>
      <c r="AK87" s="884"/>
      <c r="AL87" s="884"/>
      <c r="AM87" s="884"/>
      <c r="AN87" s="884"/>
      <c r="AO87" s="884"/>
      <c r="AP87" s="884"/>
      <c r="AQ87" s="884"/>
      <c r="AR87" s="884"/>
      <c r="AS87" s="884"/>
      <c r="AT87" s="884"/>
      <c r="AU87" s="884"/>
      <c r="AV87" s="884"/>
      <c r="AW87" s="884"/>
      <c r="AX87" s="884"/>
      <c r="AY87" s="884"/>
      <c r="AZ87" s="888"/>
      <c r="BA87" s="888"/>
      <c r="BB87" s="888"/>
      <c r="BC87" s="888"/>
      <c r="BD87" s="889"/>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c r="CS102" s="852"/>
      <c r="CT102" s="852"/>
      <c r="CU102" s="852"/>
      <c r="CV102" s="894"/>
      <c r="CW102" s="893"/>
      <c r="CX102" s="852"/>
      <c r="CY102" s="852"/>
      <c r="CZ102" s="852"/>
      <c r="DA102" s="894"/>
      <c r="DB102" s="893"/>
      <c r="DC102" s="852"/>
      <c r="DD102" s="852"/>
      <c r="DE102" s="852"/>
      <c r="DF102" s="894"/>
      <c r="DG102" s="893"/>
      <c r="DH102" s="852"/>
      <c r="DI102" s="852"/>
      <c r="DJ102" s="852"/>
      <c r="DK102" s="894"/>
      <c r="DL102" s="893"/>
      <c r="DM102" s="852"/>
      <c r="DN102" s="852"/>
      <c r="DO102" s="852"/>
      <c r="DP102" s="894"/>
      <c r="DQ102" s="893"/>
      <c r="DR102" s="852"/>
      <c r="DS102" s="852"/>
      <c r="DT102" s="852"/>
      <c r="DU102" s="894"/>
      <c r="DV102" s="789"/>
      <c r="DW102" s="790"/>
      <c r="DX102" s="790"/>
      <c r="DY102" s="790"/>
      <c r="DZ102" s="91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402</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403</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0" t="s">
        <v>406</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407</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15">
      <c r="A109" s="91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409</v>
      </c>
      <c r="AB109" s="896"/>
      <c r="AC109" s="896"/>
      <c r="AD109" s="896"/>
      <c r="AE109" s="897"/>
      <c r="AF109" s="895" t="s">
        <v>410</v>
      </c>
      <c r="AG109" s="896"/>
      <c r="AH109" s="896"/>
      <c r="AI109" s="896"/>
      <c r="AJ109" s="897"/>
      <c r="AK109" s="895" t="s">
        <v>294</v>
      </c>
      <c r="AL109" s="896"/>
      <c r="AM109" s="896"/>
      <c r="AN109" s="896"/>
      <c r="AO109" s="897"/>
      <c r="AP109" s="895" t="s">
        <v>411</v>
      </c>
      <c r="AQ109" s="896"/>
      <c r="AR109" s="896"/>
      <c r="AS109" s="896"/>
      <c r="AT109" s="898"/>
      <c r="AU109" s="91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409</v>
      </c>
      <c r="BR109" s="896"/>
      <c r="BS109" s="896"/>
      <c r="BT109" s="896"/>
      <c r="BU109" s="897"/>
      <c r="BV109" s="895" t="s">
        <v>410</v>
      </c>
      <c r="BW109" s="896"/>
      <c r="BX109" s="896"/>
      <c r="BY109" s="896"/>
      <c r="BZ109" s="897"/>
      <c r="CA109" s="895" t="s">
        <v>294</v>
      </c>
      <c r="CB109" s="896"/>
      <c r="CC109" s="896"/>
      <c r="CD109" s="896"/>
      <c r="CE109" s="897"/>
      <c r="CF109" s="916" t="s">
        <v>411</v>
      </c>
      <c r="CG109" s="916"/>
      <c r="CH109" s="916"/>
      <c r="CI109" s="916"/>
      <c r="CJ109" s="916"/>
      <c r="CK109" s="895"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409</v>
      </c>
      <c r="DH109" s="896"/>
      <c r="DI109" s="896"/>
      <c r="DJ109" s="896"/>
      <c r="DK109" s="897"/>
      <c r="DL109" s="895" t="s">
        <v>410</v>
      </c>
      <c r="DM109" s="896"/>
      <c r="DN109" s="896"/>
      <c r="DO109" s="896"/>
      <c r="DP109" s="897"/>
      <c r="DQ109" s="895" t="s">
        <v>294</v>
      </c>
      <c r="DR109" s="896"/>
      <c r="DS109" s="896"/>
      <c r="DT109" s="896"/>
      <c r="DU109" s="897"/>
      <c r="DV109" s="895" t="s">
        <v>411</v>
      </c>
      <c r="DW109" s="896"/>
      <c r="DX109" s="896"/>
      <c r="DY109" s="896"/>
      <c r="DZ109" s="898"/>
    </row>
    <row r="110" spans="1:131" s="230" customFormat="1" ht="26.25" customHeight="1" x14ac:dyDescent="0.15">
      <c r="A110" s="899" t="s">
        <v>413</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572784</v>
      </c>
      <c r="AB110" s="903"/>
      <c r="AC110" s="903"/>
      <c r="AD110" s="903"/>
      <c r="AE110" s="904"/>
      <c r="AF110" s="905">
        <v>628160</v>
      </c>
      <c r="AG110" s="903"/>
      <c r="AH110" s="903"/>
      <c r="AI110" s="903"/>
      <c r="AJ110" s="904"/>
      <c r="AK110" s="905">
        <v>708159</v>
      </c>
      <c r="AL110" s="903"/>
      <c r="AM110" s="903"/>
      <c r="AN110" s="903"/>
      <c r="AO110" s="904"/>
      <c r="AP110" s="906">
        <v>15.2</v>
      </c>
      <c r="AQ110" s="907"/>
      <c r="AR110" s="907"/>
      <c r="AS110" s="907"/>
      <c r="AT110" s="908"/>
      <c r="AU110" s="909" t="s">
        <v>69</v>
      </c>
      <c r="AV110" s="910"/>
      <c r="AW110" s="910"/>
      <c r="AX110" s="910"/>
      <c r="AY110" s="910"/>
      <c r="AZ110" s="932" t="s">
        <v>414</v>
      </c>
      <c r="BA110" s="900"/>
      <c r="BB110" s="900"/>
      <c r="BC110" s="900"/>
      <c r="BD110" s="900"/>
      <c r="BE110" s="900"/>
      <c r="BF110" s="900"/>
      <c r="BG110" s="900"/>
      <c r="BH110" s="900"/>
      <c r="BI110" s="900"/>
      <c r="BJ110" s="900"/>
      <c r="BK110" s="900"/>
      <c r="BL110" s="900"/>
      <c r="BM110" s="900"/>
      <c r="BN110" s="900"/>
      <c r="BO110" s="900"/>
      <c r="BP110" s="901"/>
      <c r="BQ110" s="933">
        <v>5764458</v>
      </c>
      <c r="BR110" s="934"/>
      <c r="BS110" s="934"/>
      <c r="BT110" s="934"/>
      <c r="BU110" s="934"/>
      <c r="BV110" s="934">
        <v>5903990</v>
      </c>
      <c r="BW110" s="934"/>
      <c r="BX110" s="934"/>
      <c r="BY110" s="934"/>
      <c r="BZ110" s="934"/>
      <c r="CA110" s="934">
        <v>5812035</v>
      </c>
      <c r="CB110" s="934"/>
      <c r="CC110" s="934"/>
      <c r="CD110" s="934"/>
      <c r="CE110" s="934"/>
      <c r="CF110" s="947">
        <v>124.7</v>
      </c>
      <c r="CG110" s="948"/>
      <c r="CH110" s="948"/>
      <c r="CI110" s="948"/>
      <c r="CJ110" s="948"/>
      <c r="CK110" s="949" t="s">
        <v>415</v>
      </c>
      <c r="CL110" s="950"/>
      <c r="CM110" s="932" t="s">
        <v>416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122</v>
      </c>
      <c r="DH110" s="934"/>
      <c r="DI110" s="934"/>
      <c r="DJ110" s="934"/>
      <c r="DK110" s="934"/>
      <c r="DL110" s="934" t="s">
        <v>122</v>
      </c>
      <c r="DM110" s="934"/>
      <c r="DN110" s="934"/>
      <c r="DO110" s="934"/>
      <c r="DP110" s="934"/>
      <c r="DQ110" s="934" t="s">
        <v>122</v>
      </c>
      <c r="DR110" s="934"/>
      <c r="DS110" s="934"/>
      <c r="DT110" s="934"/>
      <c r="DU110" s="934"/>
      <c r="DV110" s="935" t="s">
        <v>122</v>
      </c>
      <c r="DW110" s="935"/>
      <c r="DX110" s="935"/>
      <c r="DY110" s="935"/>
      <c r="DZ110" s="936"/>
    </row>
    <row r="111" spans="1:131" s="230" customFormat="1" ht="26.25" customHeight="1" x14ac:dyDescent="0.15">
      <c r="A111" s="937" t="s">
        <v>417</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418</v>
      </c>
      <c r="BA111" s="926"/>
      <c r="BB111" s="926"/>
      <c r="BC111" s="926"/>
      <c r="BD111" s="926"/>
      <c r="BE111" s="926"/>
      <c r="BF111" s="926"/>
      <c r="BG111" s="926"/>
      <c r="BH111" s="926"/>
      <c r="BI111" s="926"/>
      <c r="BJ111" s="926"/>
      <c r="BK111" s="926"/>
      <c r="BL111" s="926"/>
      <c r="BM111" s="926"/>
      <c r="BN111" s="926"/>
      <c r="BO111" s="926"/>
      <c r="BP111" s="927"/>
      <c r="BQ111" s="928">
        <v>22225</v>
      </c>
      <c r="BR111" s="929"/>
      <c r="BS111" s="929"/>
      <c r="BT111" s="929"/>
      <c r="BU111" s="929"/>
      <c r="BV111" s="929" t="s">
        <v>122</v>
      </c>
      <c r="BW111" s="929"/>
      <c r="BX111" s="929"/>
      <c r="BY111" s="929"/>
      <c r="BZ111" s="929"/>
      <c r="CA111" s="929" t="s">
        <v>122</v>
      </c>
      <c r="CB111" s="929"/>
      <c r="CC111" s="929"/>
      <c r="CD111" s="929"/>
      <c r="CE111" s="929"/>
      <c r="CF111" s="923" t="s">
        <v>122</v>
      </c>
      <c r="CG111" s="924"/>
      <c r="CH111" s="924"/>
      <c r="CI111" s="924"/>
      <c r="CJ111" s="924"/>
      <c r="CK111" s="951"/>
      <c r="CL111" s="952"/>
      <c r="CM111" s="925" t="s">
        <v>419</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122</v>
      </c>
      <c r="DH111" s="929"/>
      <c r="DI111" s="929"/>
      <c r="DJ111" s="929"/>
      <c r="DK111" s="929"/>
      <c r="DL111" s="929" t="s">
        <v>122</v>
      </c>
      <c r="DM111" s="929"/>
      <c r="DN111" s="929"/>
      <c r="DO111" s="929"/>
      <c r="DP111" s="929"/>
      <c r="DQ111" s="929" t="s">
        <v>122</v>
      </c>
      <c r="DR111" s="929"/>
      <c r="DS111" s="929"/>
      <c r="DT111" s="929"/>
      <c r="DU111" s="929"/>
      <c r="DV111" s="930" t="s">
        <v>122</v>
      </c>
      <c r="DW111" s="930"/>
      <c r="DX111" s="930"/>
      <c r="DY111" s="930"/>
      <c r="DZ111" s="931"/>
    </row>
    <row r="112" spans="1:131" s="230" customFormat="1" ht="26.25" customHeight="1" x14ac:dyDescent="0.15">
      <c r="A112" s="955" t="s">
        <v>420</v>
      </c>
      <c r="B112" s="956"/>
      <c r="C112" s="926" t="s">
        <v>421</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122</v>
      </c>
      <c r="AB112" s="962"/>
      <c r="AC112" s="962"/>
      <c r="AD112" s="962"/>
      <c r="AE112" s="963"/>
      <c r="AF112" s="964" t="s">
        <v>122</v>
      </c>
      <c r="AG112" s="962"/>
      <c r="AH112" s="962"/>
      <c r="AI112" s="962"/>
      <c r="AJ112" s="963"/>
      <c r="AK112" s="964" t="s">
        <v>122</v>
      </c>
      <c r="AL112" s="962"/>
      <c r="AM112" s="962"/>
      <c r="AN112" s="962"/>
      <c r="AO112" s="963"/>
      <c r="AP112" s="965" t="s">
        <v>122</v>
      </c>
      <c r="AQ112" s="966"/>
      <c r="AR112" s="966"/>
      <c r="AS112" s="966"/>
      <c r="AT112" s="967"/>
      <c r="AU112" s="911"/>
      <c r="AV112" s="912"/>
      <c r="AW112" s="912"/>
      <c r="AX112" s="912"/>
      <c r="AY112" s="912"/>
      <c r="AZ112" s="925" t="s">
        <v>422</v>
      </c>
      <c r="BA112" s="926"/>
      <c r="BB112" s="926"/>
      <c r="BC112" s="926"/>
      <c r="BD112" s="926"/>
      <c r="BE112" s="926"/>
      <c r="BF112" s="926"/>
      <c r="BG112" s="926"/>
      <c r="BH112" s="926"/>
      <c r="BI112" s="926"/>
      <c r="BJ112" s="926"/>
      <c r="BK112" s="926"/>
      <c r="BL112" s="926"/>
      <c r="BM112" s="926"/>
      <c r="BN112" s="926"/>
      <c r="BO112" s="926"/>
      <c r="BP112" s="927"/>
      <c r="BQ112" s="928">
        <v>2129899</v>
      </c>
      <c r="BR112" s="929"/>
      <c r="BS112" s="929"/>
      <c r="BT112" s="929"/>
      <c r="BU112" s="929"/>
      <c r="BV112" s="929">
        <v>1714501</v>
      </c>
      <c r="BW112" s="929"/>
      <c r="BX112" s="929"/>
      <c r="BY112" s="929"/>
      <c r="BZ112" s="929"/>
      <c r="CA112" s="929">
        <v>1519277</v>
      </c>
      <c r="CB112" s="929"/>
      <c r="CC112" s="929"/>
      <c r="CD112" s="929"/>
      <c r="CE112" s="929"/>
      <c r="CF112" s="923">
        <v>32.6</v>
      </c>
      <c r="CG112" s="924"/>
      <c r="CH112" s="924"/>
      <c r="CI112" s="924"/>
      <c r="CJ112" s="924"/>
      <c r="CK112" s="951"/>
      <c r="CL112" s="952"/>
      <c r="CM112" s="925" t="s">
        <v>423</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122</v>
      </c>
      <c r="DH112" s="929"/>
      <c r="DI112" s="929"/>
      <c r="DJ112" s="929"/>
      <c r="DK112" s="929"/>
      <c r="DL112" s="929" t="s">
        <v>122</v>
      </c>
      <c r="DM112" s="929"/>
      <c r="DN112" s="929"/>
      <c r="DO112" s="929"/>
      <c r="DP112" s="929"/>
      <c r="DQ112" s="929" t="s">
        <v>122</v>
      </c>
      <c r="DR112" s="929"/>
      <c r="DS112" s="929"/>
      <c r="DT112" s="929"/>
      <c r="DU112" s="929"/>
      <c r="DV112" s="930" t="s">
        <v>122</v>
      </c>
      <c r="DW112" s="930"/>
      <c r="DX112" s="930"/>
      <c r="DY112" s="930"/>
      <c r="DZ112" s="931"/>
    </row>
    <row r="113" spans="1:130" s="230" customFormat="1" ht="26.25" customHeight="1" x14ac:dyDescent="0.15">
      <c r="A113" s="957"/>
      <c r="B113" s="958"/>
      <c r="C113" s="926" t="s">
        <v>424</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443120</v>
      </c>
      <c r="AB113" s="941"/>
      <c r="AC113" s="941"/>
      <c r="AD113" s="941"/>
      <c r="AE113" s="942"/>
      <c r="AF113" s="943">
        <v>441195</v>
      </c>
      <c r="AG113" s="941"/>
      <c r="AH113" s="941"/>
      <c r="AI113" s="941"/>
      <c r="AJ113" s="942"/>
      <c r="AK113" s="943">
        <v>477893</v>
      </c>
      <c r="AL113" s="941"/>
      <c r="AM113" s="941"/>
      <c r="AN113" s="941"/>
      <c r="AO113" s="942"/>
      <c r="AP113" s="944">
        <v>10.3</v>
      </c>
      <c r="AQ113" s="945"/>
      <c r="AR113" s="945"/>
      <c r="AS113" s="945"/>
      <c r="AT113" s="946"/>
      <c r="AU113" s="911"/>
      <c r="AV113" s="912"/>
      <c r="AW113" s="912"/>
      <c r="AX113" s="912"/>
      <c r="AY113" s="912"/>
      <c r="AZ113" s="925" t="s">
        <v>425</v>
      </c>
      <c r="BA113" s="926"/>
      <c r="BB113" s="926"/>
      <c r="BC113" s="926"/>
      <c r="BD113" s="926"/>
      <c r="BE113" s="926"/>
      <c r="BF113" s="926"/>
      <c r="BG113" s="926"/>
      <c r="BH113" s="926"/>
      <c r="BI113" s="926"/>
      <c r="BJ113" s="926"/>
      <c r="BK113" s="926"/>
      <c r="BL113" s="926"/>
      <c r="BM113" s="926"/>
      <c r="BN113" s="926"/>
      <c r="BO113" s="926"/>
      <c r="BP113" s="927"/>
      <c r="BQ113" s="928">
        <v>556045</v>
      </c>
      <c r="BR113" s="929"/>
      <c r="BS113" s="929"/>
      <c r="BT113" s="929"/>
      <c r="BU113" s="929"/>
      <c r="BV113" s="929">
        <v>516736</v>
      </c>
      <c r="BW113" s="929"/>
      <c r="BX113" s="929"/>
      <c r="BY113" s="929"/>
      <c r="BZ113" s="929"/>
      <c r="CA113" s="929">
        <v>492858</v>
      </c>
      <c r="CB113" s="929"/>
      <c r="CC113" s="929"/>
      <c r="CD113" s="929"/>
      <c r="CE113" s="929"/>
      <c r="CF113" s="923">
        <v>10.6</v>
      </c>
      <c r="CG113" s="924"/>
      <c r="CH113" s="924"/>
      <c r="CI113" s="924"/>
      <c r="CJ113" s="924"/>
      <c r="CK113" s="951"/>
      <c r="CL113" s="952"/>
      <c r="CM113" s="925" t="s">
        <v>426</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122</v>
      </c>
      <c r="DH113" s="962"/>
      <c r="DI113" s="962"/>
      <c r="DJ113" s="962"/>
      <c r="DK113" s="963"/>
      <c r="DL113" s="964" t="s">
        <v>122</v>
      </c>
      <c r="DM113" s="962"/>
      <c r="DN113" s="962"/>
      <c r="DO113" s="962"/>
      <c r="DP113" s="963"/>
      <c r="DQ113" s="964" t="s">
        <v>122</v>
      </c>
      <c r="DR113" s="962"/>
      <c r="DS113" s="962"/>
      <c r="DT113" s="962"/>
      <c r="DU113" s="963"/>
      <c r="DV113" s="965" t="s">
        <v>122</v>
      </c>
      <c r="DW113" s="966"/>
      <c r="DX113" s="966"/>
      <c r="DY113" s="966"/>
      <c r="DZ113" s="967"/>
    </row>
    <row r="114" spans="1:130" s="230" customFormat="1" ht="26.25" customHeight="1" x14ac:dyDescent="0.15">
      <c r="A114" s="957"/>
      <c r="B114" s="958"/>
      <c r="C114" s="926" t="s">
        <v>427</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25071</v>
      </c>
      <c r="AB114" s="962"/>
      <c r="AC114" s="962"/>
      <c r="AD114" s="962"/>
      <c r="AE114" s="963"/>
      <c r="AF114" s="964">
        <v>31616</v>
      </c>
      <c r="AG114" s="962"/>
      <c r="AH114" s="962"/>
      <c r="AI114" s="962"/>
      <c r="AJ114" s="963"/>
      <c r="AK114" s="964">
        <v>42148</v>
      </c>
      <c r="AL114" s="962"/>
      <c r="AM114" s="962"/>
      <c r="AN114" s="962"/>
      <c r="AO114" s="963"/>
      <c r="AP114" s="965">
        <v>0.9</v>
      </c>
      <c r="AQ114" s="966"/>
      <c r="AR114" s="966"/>
      <c r="AS114" s="966"/>
      <c r="AT114" s="967"/>
      <c r="AU114" s="911"/>
      <c r="AV114" s="912"/>
      <c r="AW114" s="912"/>
      <c r="AX114" s="912"/>
      <c r="AY114" s="912"/>
      <c r="AZ114" s="925" t="s">
        <v>428</v>
      </c>
      <c r="BA114" s="926"/>
      <c r="BB114" s="926"/>
      <c r="BC114" s="926"/>
      <c r="BD114" s="926"/>
      <c r="BE114" s="926"/>
      <c r="BF114" s="926"/>
      <c r="BG114" s="926"/>
      <c r="BH114" s="926"/>
      <c r="BI114" s="926"/>
      <c r="BJ114" s="926"/>
      <c r="BK114" s="926"/>
      <c r="BL114" s="926"/>
      <c r="BM114" s="926"/>
      <c r="BN114" s="926"/>
      <c r="BO114" s="926"/>
      <c r="BP114" s="927"/>
      <c r="BQ114" s="928">
        <v>1198128</v>
      </c>
      <c r="BR114" s="929"/>
      <c r="BS114" s="929"/>
      <c r="BT114" s="929"/>
      <c r="BU114" s="929"/>
      <c r="BV114" s="929">
        <v>1199523</v>
      </c>
      <c r="BW114" s="929"/>
      <c r="BX114" s="929"/>
      <c r="BY114" s="929"/>
      <c r="BZ114" s="929"/>
      <c r="CA114" s="929">
        <v>1194073</v>
      </c>
      <c r="CB114" s="929"/>
      <c r="CC114" s="929"/>
      <c r="CD114" s="929"/>
      <c r="CE114" s="929"/>
      <c r="CF114" s="923">
        <v>25.6</v>
      </c>
      <c r="CG114" s="924"/>
      <c r="CH114" s="924"/>
      <c r="CI114" s="924"/>
      <c r="CJ114" s="924"/>
      <c r="CK114" s="951"/>
      <c r="CL114" s="952"/>
      <c r="CM114" s="925" t="s">
        <v>429</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30" customFormat="1" ht="26.25" customHeight="1" x14ac:dyDescent="0.15">
      <c r="A115" s="957"/>
      <c r="B115" s="958"/>
      <c r="C115" s="926" t="s">
        <v>430</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52792</v>
      </c>
      <c r="AB115" s="941"/>
      <c r="AC115" s="941"/>
      <c r="AD115" s="941"/>
      <c r="AE115" s="942"/>
      <c r="AF115" s="943">
        <v>22225</v>
      </c>
      <c r="AG115" s="941"/>
      <c r="AH115" s="941"/>
      <c r="AI115" s="941"/>
      <c r="AJ115" s="942"/>
      <c r="AK115" s="943" t="s">
        <v>122</v>
      </c>
      <c r="AL115" s="941"/>
      <c r="AM115" s="941"/>
      <c r="AN115" s="941"/>
      <c r="AO115" s="942"/>
      <c r="AP115" s="944" t="s">
        <v>122</v>
      </c>
      <c r="AQ115" s="945"/>
      <c r="AR115" s="945"/>
      <c r="AS115" s="945"/>
      <c r="AT115" s="946"/>
      <c r="AU115" s="911"/>
      <c r="AV115" s="912"/>
      <c r="AW115" s="912"/>
      <c r="AX115" s="912"/>
      <c r="AY115" s="912"/>
      <c r="AZ115" s="925" t="s">
        <v>431</v>
      </c>
      <c r="BA115" s="926"/>
      <c r="BB115" s="926"/>
      <c r="BC115" s="926"/>
      <c r="BD115" s="926"/>
      <c r="BE115" s="926"/>
      <c r="BF115" s="926"/>
      <c r="BG115" s="926"/>
      <c r="BH115" s="926"/>
      <c r="BI115" s="926"/>
      <c r="BJ115" s="926"/>
      <c r="BK115" s="926"/>
      <c r="BL115" s="926"/>
      <c r="BM115" s="926"/>
      <c r="BN115" s="926"/>
      <c r="BO115" s="926"/>
      <c r="BP115" s="927"/>
      <c r="BQ115" s="928">
        <v>188238</v>
      </c>
      <c r="BR115" s="929"/>
      <c r="BS115" s="929"/>
      <c r="BT115" s="929"/>
      <c r="BU115" s="929"/>
      <c r="BV115" s="929">
        <v>166437</v>
      </c>
      <c r="BW115" s="929"/>
      <c r="BX115" s="929"/>
      <c r="BY115" s="929"/>
      <c r="BZ115" s="929"/>
      <c r="CA115" s="929">
        <v>144515</v>
      </c>
      <c r="CB115" s="929"/>
      <c r="CC115" s="929"/>
      <c r="CD115" s="929"/>
      <c r="CE115" s="929"/>
      <c r="CF115" s="923">
        <v>3.1</v>
      </c>
      <c r="CG115" s="924"/>
      <c r="CH115" s="924"/>
      <c r="CI115" s="924"/>
      <c r="CJ115" s="924"/>
      <c r="CK115" s="951"/>
      <c r="CL115" s="952"/>
      <c r="CM115" s="925" t="s">
        <v>432</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122</v>
      </c>
      <c r="DH115" s="962"/>
      <c r="DI115" s="962"/>
      <c r="DJ115" s="962"/>
      <c r="DK115" s="963"/>
      <c r="DL115" s="964" t="s">
        <v>122</v>
      </c>
      <c r="DM115" s="962"/>
      <c r="DN115" s="962"/>
      <c r="DO115" s="962"/>
      <c r="DP115" s="963"/>
      <c r="DQ115" s="964" t="s">
        <v>122</v>
      </c>
      <c r="DR115" s="962"/>
      <c r="DS115" s="962"/>
      <c r="DT115" s="962"/>
      <c r="DU115" s="963"/>
      <c r="DV115" s="965" t="s">
        <v>122</v>
      </c>
      <c r="DW115" s="966"/>
      <c r="DX115" s="966"/>
      <c r="DY115" s="966"/>
      <c r="DZ115" s="967"/>
    </row>
    <row r="116" spans="1:130" s="230" customFormat="1" ht="26.25" customHeight="1" x14ac:dyDescent="0.15">
      <c r="A116" s="959"/>
      <c r="B116" s="960"/>
      <c r="C116" s="968" t="s">
        <v>433</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122</v>
      </c>
      <c r="AB116" s="962"/>
      <c r="AC116" s="962"/>
      <c r="AD116" s="962"/>
      <c r="AE116" s="963"/>
      <c r="AF116" s="964" t="s">
        <v>122</v>
      </c>
      <c r="AG116" s="962"/>
      <c r="AH116" s="962"/>
      <c r="AI116" s="962"/>
      <c r="AJ116" s="963"/>
      <c r="AK116" s="964" t="s">
        <v>122</v>
      </c>
      <c r="AL116" s="962"/>
      <c r="AM116" s="962"/>
      <c r="AN116" s="962"/>
      <c r="AO116" s="963"/>
      <c r="AP116" s="965" t="s">
        <v>122</v>
      </c>
      <c r="AQ116" s="966"/>
      <c r="AR116" s="966"/>
      <c r="AS116" s="966"/>
      <c r="AT116" s="967"/>
      <c r="AU116" s="911"/>
      <c r="AV116" s="912"/>
      <c r="AW116" s="912"/>
      <c r="AX116" s="912"/>
      <c r="AY116" s="912"/>
      <c r="AZ116" s="970" t="s">
        <v>434</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435</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122</v>
      </c>
      <c r="DH116" s="962"/>
      <c r="DI116" s="962"/>
      <c r="DJ116" s="962"/>
      <c r="DK116" s="963"/>
      <c r="DL116" s="964" t="s">
        <v>122</v>
      </c>
      <c r="DM116" s="962"/>
      <c r="DN116" s="962"/>
      <c r="DO116" s="962"/>
      <c r="DP116" s="963"/>
      <c r="DQ116" s="964" t="s">
        <v>122</v>
      </c>
      <c r="DR116" s="962"/>
      <c r="DS116" s="962"/>
      <c r="DT116" s="962"/>
      <c r="DU116" s="963"/>
      <c r="DV116" s="965" t="s">
        <v>122</v>
      </c>
      <c r="DW116" s="966"/>
      <c r="DX116" s="966"/>
      <c r="DY116" s="966"/>
      <c r="DZ116" s="967"/>
    </row>
    <row r="117" spans="1:130" s="230" customFormat="1" ht="26.25" customHeight="1" x14ac:dyDescent="0.15">
      <c r="A117" s="91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436</v>
      </c>
      <c r="Z117" s="897"/>
      <c r="AA117" s="981">
        <v>1093767</v>
      </c>
      <c r="AB117" s="982"/>
      <c r="AC117" s="982"/>
      <c r="AD117" s="982"/>
      <c r="AE117" s="983"/>
      <c r="AF117" s="984">
        <v>1123196</v>
      </c>
      <c r="AG117" s="982"/>
      <c r="AH117" s="982"/>
      <c r="AI117" s="982"/>
      <c r="AJ117" s="983"/>
      <c r="AK117" s="984">
        <v>1228200</v>
      </c>
      <c r="AL117" s="982"/>
      <c r="AM117" s="982"/>
      <c r="AN117" s="982"/>
      <c r="AO117" s="983"/>
      <c r="AP117" s="985"/>
      <c r="AQ117" s="986"/>
      <c r="AR117" s="986"/>
      <c r="AS117" s="986"/>
      <c r="AT117" s="987"/>
      <c r="AU117" s="911"/>
      <c r="AV117" s="912"/>
      <c r="AW117" s="912"/>
      <c r="AX117" s="912"/>
      <c r="AY117" s="912"/>
      <c r="AZ117" s="977" t="s">
        <v>437</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438</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30" customFormat="1" ht="26.25" customHeight="1" x14ac:dyDescent="0.15">
      <c r="A118" s="91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409</v>
      </c>
      <c r="AB118" s="896"/>
      <c r="AC118" s="896"/>
      <c r="AD118" s="896"/>
      <c r="AE118" s="897"/>
      <c r="AF118" s="895" t="s">
        <v>410</v>
      </c>
      <c r="AG118" s="896"/>
      <c r="AH118" s="896"/>
      <c r="AI118" s="896"/>
      <c r="AJ118" s="897"/>
      <c r="AK118" s="895" t="s">
        <v>294</v>
      </c>
      <c r="AL118" s="896"/>
      <c r="AM118" s="896"/>
      <c r="AN118" s="896"/>
      <c r="AO118" s="897"/>
      <c r="AP118" s="973" t="s">
        <v>411</v>
      </c>
      <c r="AQ118" s="974"/>
      <c r="AR118" s="974"/>
      <c r="AS118" s="974"/>
      <c r="AT118" s="975"/>
      <c r="AU118" s="911"/>
      <c r="AV118" s="912"/>
      <c r="AW118" s="912"/>
      <c r="AX118" s="912"/>
      <c r="AY118" s="912"/>
      <c r="AZ118" s="976" t="s">
        <v>439</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440</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30" customFormat="1" ht="26.25" customHeight="1" x14ac:dyDescent="0.15">
      <c r="A119" s="1060" t="s">
        <v>415</v>
      </c>
      <c r="B119" s="950"/>
      <c r="C119" s="932" t="s">
        <v>416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122</v>
      </c>
      <c r="AB119" s="903"/>
      <c r="AC119" s="903"/>
      <c r="AD119" s="903"/>
      <c r="AE119" s="904"/>
      <c r="AF119" s="905" t="s">
        <v>122</v>
      </c>
      <c r="AG119" s="903"/>
      <c r="AH119" s="903"/>
      <c r="AI119" s="903"/>
      <c r="AJ119" s="904"/>
      <c r="AK119" s="905" t="s">
        <v>122</v>
      </c>
      <c r="AL119" s="903"/>
      <c r="AM119" s="903"/>
      <c r="AN119" s="903"/>
      <c r="AO119" s="904"/>
      <c r="AP119" s="906" t="s">
        <v>122</v>
      </c>
      <c r="AQ119" s="907"/>
      <c r="AR119" s="907"/>
      <c r="AS119" s="907"/>
      <c r="AT119" s="908"/>
      <c r="AU119" s="913"/>
      <c r="AV119" s="914"/>
      <c r="AW119" s="914"/>
      <c r="AX119" s="914"/>
      <c r="AY119" s="914"/>
      <c r="AZ119" s="251" t="s">
        <v>177</v>
      </c>
      <c r="BA119" s="251"/>
      <c r="BB119" s="251"/>
      <c r="BC119" s="251"/>
      <c r="BD119" s="251"/>
      <c r="BE119" s="251"/>
      <c r="BF119" s="251"/>
      <c r="BG119" s="251"/>
      <c r="BH119" s="251"/>
      <c r="BI119" s="251"/>
      <c r="BJ119" s="251"/>
      <c r="BK119" s="251"/>
      <c r="BL119" s="251"/>
      <c r="BM119" s="251"/>
      <c r="BN119" s="251"/>
      <c r="BO119" s="980" t="s">
        <v>441</v>
      </c>
      <c r="BP119" s="1008"/>
      <c r="BQ119" s="1002">
        <v>9858993</v>
      </c>
      <c r="BR119" s="1003"/>
      <c r="BS119" s="1003"/>
      <c r="BT119" s="1003"/>
      <c r="BU119" s="1003"/>
      <c r="BV119" s="1003">
        <v>9501187</v>
      </c>
      <c r="BW119" s="1003"/>
      <c r="BX119" s="1003"/>
      <c r="BY119" s="1003"/>
      <c r="BZ119" s="1003"/>
      <c r="CA119" s="1003">
        <v>9162758</v>
      </c>
      <c r="CB119" s="1003"/>
      <c r="CC119" s="1003"/>
      <c r="CD119" s="1003"/>
      <c r="CE119" s="1003"/>
      <c r="CF119" s="1004"/>
      <c r="CG119" s="1005"/>
      <c r="CH119" s="1005"/>
      <c r="CI119" s="1005"/>
      <c r="CJ119" s="1006"/>
      <c r="CK119" s="953"/>
      <c r="CL119" s="954"/>
      <c r="CM119" s="976" t="s">
        <v>442</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v>22225</v>
      </c>
      <c r="DH119" s="989"/>
      <c r="DI119" s="989"/>
      <c r="DJ119" s="989"/>
      <c r="DK119" s="990"/>
      <c r="DL119" s="988" t="s">
        <v>122</v>
      </c>
      <c r="DM119" s="989"/>
      <c r="DN119" s="989"/>
      <c r="DO119" s="989"/>
      <c r="DP119" s="990"/>
      <c r="DQ119" s="988" t="s">
        <v>122</v>
      </c>
      <c r="DR119" s="989"/>
      <c r="DS119" s="989"/>
      <c r="DT119" s="989"/>
      <c r="DU119" s="990"/>
      <c r="DV119" s="991" t="s">
        <v>122</v>
      </c>
      <c r="DW119" s="992"/>
      <c r="DX119" s="992"/>
      <c r="DY119" s="992"/>
      <c r="DZ119" s="993"/>
    </row>
    <row r="120" spans="1:130" s="230" customFormat="1" ht="26.25" customHeight="1" x14ac:dyDescent="0.15">
      <c r="A120" s="1061"/>
      <c r="B120" s="952"/>
      <c r="C120" s="925" t="s">
        <v>419</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122</v>
      </c>
      <c r="AB120" s="962"/>
      <c r="AC120" s="962"/>
      <c r="AD120" s="962"/>
      <c r="AE120" s="963"/>
      <c r="AF120" s="964" t="s">
        <v>122</v>
      </c>
      <c r="AG120" s="962"/>
      <c r="AH120" s="962"/>
      <c r="AI120" s="962"/>
      <c r="AJ120" s="963"/>
      <c r="AK120" s="964" t="s">
        <v>122</v>
      </c>
      <c r="AL120" s="962"/>
      <c r="AM120" s="962"/>
      <c r="AN120" s="962"/>
      <c r="AO120" s="963"/>
      <c r="AP120" s="965" t="s">
        <v>122</v>
      </c>
      <c r="AQ120" s="966"/>
      <c r="AR120" s="966"/>
      <c r="AS120" s="966"/>
      <c r="AT120" s="967"/>
      <c r="AU120" s="994" t="s">
        <v>443</v>
      </c>
      <c r="AV120" s="995"/>
      <c r="AW120" s="995"/>
      <c r="AX120" s="995"/>
      <c r="AY120" s="996"/>
      <c r="AZ120" s="932" t="s">
        <v>444</v>
      </c>
      <c r="BA120" s="900"/>
      <c r="BB120" s="900"/>
      <c r="BC120" s="900"/>
      <c r="BD120" s="900"/>
      <c r="BE120" s="900"/>
      <c r="BF120" s="900"/>
      <c r="BG120" s="900"/>
      <c r="BH120" s="900"/>
      <c r="BI120" s="900"/>
      <c r="BJ120" s="900"/>
      <c r="BK120" s="900"/>
      <c r="BL120" s="900"/>
      <c r="BM120" s="900"/>
      <c r="BN120" s="900"/>
      <c r="BO120" s="900"/>
      <c r="BP120" s="901"/>
      <c r="BQ120" s="933">
        <v>3938831</v>
      </c>
      <c r="BR120" s="934"/>
      <c r="BS120" s="934"/>
      <c r="BT120" s="934"/>
      <c r="BU120" s="934"/>
      <c r="BV120" s="934">
        <v>4490116</v>
      </c>
      <c r="BW120" s="934"/>
      <c r="BX120" s="934"/>
      <c r="BY120" s="934"/>
      <c r="BZ120" s="934"/>
      <c r="CA120" s="934">
        <v>4518281</v>
      </c>
      <c r="CB120" s="934"/>
      <c r="CC120" s="934"/>
      <c r="CD120" s="934"/>
      <c r="CE120" s="934"/>
      <c r="CF120" s="947">
        <v>97</v>
      </c>
      <c r="CG120" s="948"/>
      <c r="CH120" s="948"/>
      <c r="CI120" s="948"/>
      <c r="CJ120" s="948"/>
      <c r="CK120" s="1009" t="s">
        <v>445</v>
      </c>
      <c r="CL120" s="1010"/>
      <c r="CM120" s="1010"/>
      <c r="CN120" s="1010"/>
      <c r="CO120" s="1011"/>
      <c r="CP120" s="1017" t="s">
        <v>392</v>
      </c>
      <c r="CQ120" s="1018"/>
      <c r="CR120" s="1018"/>
      <c r="CS120" s="1018"/>
      <c r="CT120" s="1018"/>
      <c r="CU120" s="1018"/>
      <c r="CV120" s="1018"/>
      <c r="CW120" s="1018"/>
      <c r="CX120" s="1018"/>
      <c r="CY120" s="1018"/>
      <c r="CZ120" s="1018"/>
      <c r="DA120" s="1018"/>
      <c r="DB120" s="1018"/>
      <c r="DC120" s="1018"/>
      <c r="DD120" s="1018"/>
      <c r="DE120" s="1018"/>
      <c r="DF120" s="1019"/>
      <c r="DG120" s="933">
        <v>2112001</v>
      </c>
      <c r="DH120" s="934"/>
      <c r="DI120" s="934"/>
      <c r="DJ120" s="934"/>
      <c r="DK120" s="934"/>
      <c r="DL120" s="934">
        <v>1695097</v>
      </c>
      <c r="DM120" s="934"/>
      <c r="DN120" s="934"/>
      <c r="DO120" s="934"/>
      <c r="DP120" s="934"/>
      <c r="DQ120" s="934">
        <v>1405364</v>
      </c>
      <c r="DR120" s="934"/>
      <c r="DS120" s="934"/>
      <c r="DT120" s="934"/>
      <c r="DU120" s="934"/>
      <c r="DV120" s="935">
        <v>30.2</v>
      </c>
      <c r="DW120" s="935"/>
      <c r="DX120" s="935"/>
      <c r="DY120" s="935"/>
      <c r="DZ120" s="936"/>
    </row>
    <row r="121" spans="1:130" s="230" customFormat="1" ht="26.25" customHeight="1" x14ac:dyDescent="0.15">
      <c r="A121" s="1061"/>
      <c r="B121" s="952"/>
      <c r="C121" s="977" t="s">
        <v>446</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122</v>
      </c>
      <c r="AB121" s="962"/>
      <c r="AC121" s="962"/>
      <c r="AD121" s="962"/>
      <c r="AE121" s="963"/>
      <c r="AF121" s="964" t="s">
        <v>122</v>
      </c>
      <c r="AG121" s="962"/>
      <c r="AH121" s="962"/>
      <c r="AI121" s="962"/>
      <c r="AJ121" s="963"/>
      <c r="AK121" s="964" t="s">
        <v>122</v>
      </c>
      <c r="AL121" s="962"/>
      <c r="AM121" s="962"/>
      <c r="AN121" s="962"/>
      <c r="AO121" s="963"/>
      <c r="AP121" s="965" t="s">
        <v>122</v>
      </c>
      <c r="AQ121" s="966"/>
      <c r="AR121" s="966"/>
      <c r="AS121" s="966"/>
      <c r="AT121" s="967"/>
      <c r="AU121" s="997"/>
      <c r="AV121" s="998"/>
      <c r="AW121" s="998"/>
      <c r="AX121" s="998"/>
      <c r="AY121" s="999"/>
      <c r="AZ121" s="925" t="s">
        <v>447</v>
      </c>
      <c r="BA121" s="926"/>
      <c r="BB121" s="926"/>
      <c r="BC121" s="926"/>
      <c r="BD121" s="926"/>
      <c r="BE121" s="926"/>
      <c r="BF121" s="926"/>
      <c r="BG121" s="926"/>
      <c r="BH121" s="926"/>
      <c r="BI121" s="926"/>
      <c r="BJ121" s="926"/>
      <c r="BK121" s="926"/>
      <c r="BL121" s="926"/>
      <c r="BM121" s="926"/>
      <c r="BN121" s="926"/>
      <c r="BO121" s="926"/>
      <c r="BP121" s="927"/>
      <c r="BQ121" s="928">
        <v>29906</v>
      </c>
      <c r="BR121" s="929"/>
      <c r="BS121" s="929"/>
      <c r="BT121" s="929"/>
      <c r="BU121" s="929"/>
      <c r="BV121" s="929">
        <v>21644</v>
      </c>
      <c r="BW121" s="929"/>
      <c r="BX121" s="929"/>
      <c r="BY121" s="929"/>
      <c r="BZ121" s="929"/>
      <c r="CA121" s="929">
        <v>13233</v>
      </c>
      <c r="CB121" s="929"/>
      <c r="CC121" s="929"/>
      <c r="CD121" s="929"/>
      <c r="CE121" s="929"/>
      <c r="CF121" s="923">
        <v>0.3</v>
      </c>
      <c r="CG121" s="924"/>
      <c r="CH121" s="924"/>
      <c r="CI121" s="924"/>
      <c r="CJ121" s="924"/>
      <c r="CK121" s="1012"/>
      <c r="CL121" s="1013"/>
      <c r="CM121" s="1013"/>
      <c r="CN121" s="1013"/>
      <c r="CO121" s="1014"/>
      <c r="CP121" s="1022" t="s">
        <v>390</v>
      </c>
      <c r="CQ121" s="1023"/>
      <c r="CR121" s="1023"/>
      <c r="CS121" s="1023"/>
      <c r="CT121" s="1023"/>
      <c r="CU121" s="1023"/>
      <c r="CV121" s="1023"/>
      <c r="CW121" s="1023"/>
      <c r="CX121" s="1023"/>
      <c r="CY121" s="1023"/>
      <c r="CZ121" s="1023"/>
      <c r="DA121" s="1023"/>
      <c r="DB121" s="1023"/>
      <c r="DC121" s="1023"/>
      <c r="DD121" s="1023"/>
      <c r="DE121" s="1023"/>
      <c r="DF121" s="1024"/>
      <c r="DG121" s="928">
        <v>17898</v>
      </c>
      <c r="DH121" s="929"/>
      <c r="DI121" s="929"/>
      <c r="DJ121" s="929"/>
      <c r="DK121" s="929"/>
      <c r="DL121" s="929">
        <v>19404</v>
      </c>
      <c r="DM121" s="929"/>
      <c r="DN121" s="929"/>
      <c r="DO121" s="929"/>
      <c r="DP121" s="929"/>
      <c r="DQ121" s="929">
        <v>113913</v>
      </c>
      <c r="DR121" s="929"/>
      <c r="DS121" s="929"/>
      <c r="DT121" s="929"/>
      <c r="DU121" s="929"/>
      <c r="DV121" s="930">
        <v>2.4</v>
      </c>
      <c r="DW121" s="930"/>
      <c r="DX121" s="930"/>
      <c r="DY121" s="930"/>
      <c r="DZ121" s="931"/>
    </row>
    <row r="122" spans="1:130" s="230" customFormat="1" ht="26.25" customHeight="1" x14ac:dyDescent="0.15">
      <c r="A122" s="1061"/>
      <c r="B122" s="952"/>
      <c r="C122" s="925" t="s">
        <v>429</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448</v>
      </c>
      <c r="BA122" s="968"/>
      <c r="BB122" s="968"/>
      <c r="BC122" s="968"/>
      <c r="BD122" s="968"/>
      <c r="BE122" s="968"/>
      <c r="BF122" s="968"/>
      <c r="BG122" s="968"/>
      <c r="BH122" s="968"/>
      <c r="BI122" s="968"/>
      <c r="BJ122" s="968"/>
      <c r="BK122" s="968"/>
      <c r="BL122" s="968"/>
      <c r="BM122" s="968"/>
      <c r="BN122" s="968"/>
      <c r="BO122" s="968"/>
      <c r="BP122" s="969"/>
      <c r="BQ122" s="1002">
        <v>6721863</v>
      </c>
      <c r="BR122" s="1003"/>
      <c r="BS122" s="1003"/>
      <c r="BT122" s="1003"/>
      <c r="BU122" s="1003"/>
      <c r="BV122" s="1003">
        <v>6514464</v>
      </c>
      <c r="BW122" s="1003"/>
      <c r="BX122" s="1003"/>
      <c r="BY122" s="1003"/>
      <c r="BZ122" s="1003"/>
      <c r="CA122" s="1003">
        <v>6376861</v>
      </c>
      <c r="CB122" s="1003"/>
      <c r="CC122" s="1003"/>
      <c r="CD122" s="1003"/>
      <c r="CE122" s="1003"/>
      <c r="CF122" s="1020">
        <v>136.9</v>
      </c>
      <c r="CG122" s="1021"/>
      <c r="CH122" s="1021"/>
      <c r="CI122" s="1021"/>
      <c r="CJ122" s="1021"/>
      <c r="CK122" s="1012"/>
      <c r="CL122" s="1013"/>
      <c r="CM122" s="1013"/>
      <c r="CN122" s="1013"/>
      <c r="CO122" s="1014"/>
      <c r="CP122" s="1022" t="s">
        <v>393</v>
      </c>
      <c r="CQ122" s="1023"/>
      <c r="CR122" s="1023"/>
      <c r="CS122" s="1023"/>
      <c r="CT122" s="1023"/>
      <c r="CU122" s="1023"/>
      <c r="CV122" s="1023"/>
      <c r="CW122" s="1023"/>
      <c r="CX122" s="1023"/>
      <c r="CY122" s="1023"/>
      <c r="CZ122" s="1023"/>
      <c r="DA122" s="1023"/>
      <c r="DB122" s="1023"/>
      <c r="DC122" s="1023"/>
      <c r="DD122" s="1023"/>
      <c r="DE122" s="1023"/>
      <c r="DF122" s="1024"/>
      <c r="DG122" s="928" t="s">
        <v>122</v>
      </c>
      <c r="DH122" s="929"/>
      <c r="DI122" s="929"/>
      <c r="DJ122" s="929"/>
      <c r="DK122" s="929"/>
      <c r="DL122" s="929" t="s">
        <v>122</v>
      </c>
      <c r="DM122" s="929"/>
      <c r="DN122" s="929"/>
      <c r="DO122" s="929"/>
      <c r="DP122" s="929"/>
      <c r="DQ122" s="929" t="s">
        <v>122</v>
      </c>
      <c r="DR122" s="929"/>
      <c r="DS122" s="929"/>
      <c r="DT122" s="929"/>
      <c r="DU122" s="929"/>
      <c r="DV122" s="930" t="s">
        <v>122</v>
      </c>
      <c r="DW122" s="930"/>
      <c r="DX122" s="930"/>
      <c r="DY122" s="930"/>
      <c r="DZ122" s="931"/>
    </row>
    <row r="123" spans="1:130" s="230" customFormat="1" ht="26.25" customHeight="1" x14ac:dyDescent="0.15">
      <c r="A123" s="1061"/>
      <c r="B123" s="952"/>
      <c r="C123" s="925" t="s">
        <v>435</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122</v>
      </c>
      <c r="AB123" s="962"/>
      <c r="AC123" s="962"/>
      <c r="AD123" s="962"/>
      <c r="AE123" s="963"/>
      <c r="AF123" s="964" t="s">
        <v>122</v>
      </c>
      <c r="AG123" s="962"/>
      <c r="AH123" s="962"/>
      <c r="AI123" s="962"/>
      <c r="AJ123" s="963"/>
      <c r="AK123" s="964" t="s">
        <v>122</v>
      </c>
      <c r="AL123" s="962"/>
      <c r="AM123" s="962"/>
      <c r="AN123" s="962"/>
      <c r="AO123" s="963"/>
      <c r="AP123" s="965" t="s">
        <v>122</v>
      </c>
      <c r="AQ123" s="966"/>
      <c r="AR123" s="966"/>
      <c r="AS123" s="966"/>
      <c r="AT123" s="967"/>
      <c r="AU123" s="1000"/>
      <c r="AV123" s="1001"/>
      <c r="AW123" s="1001"/>
      <c r="AX123" s="1001"/>
      <c r="AY123" s="1001"/>
      <c r="AZ123" s="251" t="s">
        <v>177</v>
      </c>
      <c r="BA123" s="251"/>
      <c r="BB123" s="251"/>
      <c r="BC123" s="251"/>
      <c r="BD123" s="251"/>
      <c r="BE123" s="251"/>
      <c r="BF123" s="251"/>
      <c r="BG123" s="251"/>
      <c r="BH123" s="251"/>
      <c r="BI123" s="251"/>
      <c r="BJ123" s="251"/>
      <c r="BK123" s="251"/>
      <c r="BL123" s="251"/>
      <c r="BM123" s="251"/>
      <c r="BN123" s="251"/>
      <c r="BO123" s="980" t="s">
        <v>449</v>
      </c>
      <c r="BP123" s="1008"/>
      <c r="BQ123" s="1067">
        <v>10690600</v>
      </c>
      <c r="BR123" s="1034"/>
      <c r="BS123" s="1034"/>
      <c r="BT123" s="1034"/>
      <c r="BU123" s="1034"/>
      <c r="BV123" s="1034">
        <v>11026224</v>
      </c>
      <c r="BW123" s="1034"/>
      <c r="BX123" s="1034"/>
      <c r="BY123" s="1034"/>
      <c r="BZ123" s="1034"/>
      <c r="CA123" s="1034">
        <v>10908375</v>
      </c>
      <c r="CB123" s="1034"/>
      <c r="CC123" s="1034"/>
      <c r="CD123" s="1034"/>
      <c r="CE123" s="1034"/>
      <c r="CF123" s="1004"/>
      <c r="CG123" s="1005"/>
      <c r="CH123" s="1005"/>
      <c r="CI123" s="1005"/>
      <c r="CJ123" s="1006"/>
      <c r="CK123" s="1012"/>
      <c r="CL123" s="1013"/>
      <c r="CM123" s="1013"/>
      <c r="CN123" s="1013"/>
      <c r="CO123" s="1014"/>
      <c r="CP123" s="1022" t="s">
        <v>389</v>
      </c>
      <c r="CQ123" s="1023"/>
      <c r="CR123" s="1023"/>
      <c r="CS123" s="1023"/>
      <c r="CT123" s="1023"/>
      <c r="CU123" s="1023"/>
      <c r="CV123" s="1023"/>
      <c r="CW123" s="1023"/>
      <c r="CX123" s="1023"/>
      <c r="CY123" s="1023"/>
      <c r="CZ123" s="1023"/>
      <c r="DA123" s="1023"/>
      <c r="DB123" s="1023"/>
      <c r="DC123" s="1023"/>
      <c r="DD123" s="1023"/>
      <c r="DE123" s="1023"/>
      <c r="DF123" s="1024"/>
      <c r="DG123" s="961" t="s">
        <v>122</v>
      </c>
      <c r="DH123" s="962"/>
      <c r="DI123" s="962"/>
      <c r="DJ123" s="962"/>
      <c r="DK123" s="963"/>
      <c r="DL123" s="964" t="s">
        <v>122</v>
      </c>
      <c r="DM123" s="962"/>
      <c r="DN123" s="962"/>
      <c r="DO123" s="962"/>
      <c r="DP123" s="963"/>
      <c r="DQ123" s="964" t="s">
        <v>122</v>
      </c>
      <c r="DR123" s="962"/>
      <c r="DS123" s="962"/>
      <c r="DT123" s="962"/>
      <c r="DU123" s="963"/>
      <c r="DV123" s="965" t="s">
        <v>122</v>
      </c>
      <c r="DW123" s="966"/>
      <c r="DX123" s="966"/>
      <c r="DY123" s="966"/>
      <c r="DZ123" s="967"/>
    </row>
    <row r="124" spans="1:130" s="230" customFormat="1" ht="26.25" customHeight="1" thickBot="1" x14ac:dyDescent="0.2">
      <c r="A124" s="1061"/>
      <c r="B124" s="952"/>
      <c r="C124" s="925" t="s">
        <v>438</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3" t="s">
        <v>450</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t="s">
        <v>122</v>
      </c>
      <c r="BR124" s="1030"/>
      <c r="BS124" s="1030"/>
      <c r="BT124" s="1030"/>
      <c r="BU124" s="1030"/>
      <c r="BV124" s="1030" t="s">
        <v>122</v>
      </c>
      <c r="BW124" s="1030"/>
      <c r="BX124" s="1030"/>
      <c r="BY124" s="1030"/>
      <c r="BZ124" s="1030"/>
      <c r="CA124" s="1030" t="s">
        <v>122</v>
      </c>
      <c r="CB124" s="1030"/>
      <c r="CC124" s="1030"/>
      <c r="CD124" s="1030"/>
      <c r="CE124" s="1030"/>
      <c r="CF124" s="1031"/>
      <c r="CG124" s="1032"/>
      <c r="CH124" s="1032"/>
      <c r="CI124" s="1032"/>
      <c r="CJ124" s="1033"/>
      <c r="CK124" s="1015"/>
      <c r="CL124" s="1015"/>
      <c r="CM124" s="1015"/>
      <c r="CN124" s="1015"/>
      <c r="CO124" s="1016"/>
      <c r="CP124" s="1022" t="s">
        <v>451</v>
      </c>
      <c r="CQ124" s="1023"/>
      <c r="CR124" s="1023"/>
      <c r="CS124" s="1023"/>
      <c r="CT124" s="1023"/>
      <c r="CU124" s="1023"/>
      <c r="CV124" s="1023"/>
      <c r="CW124" s="1023"/>
      <c r="CX124" s="1023"/>
      <c r="CY124" s="1023"/>
      <c r="CZ124" s="1023"/>
      <c r="DA124" s="1023"/>
      <c r="DB124" s="1023"/>
      <c r="DC124" s="1023"/>
      <c r="DD124" s="1023"/>
      <c r="DE124" s="1023"/>
      <c r="DF124" s="1024"/>
      <c r="DG124" s="1007" t="s">
        <v>122</v>
      </c>
      <c r="DH124" s="989"/>
      <c r="DI124" s="989"/>
      <c r="DJ124" s="989"/>
      <c r="DK124" s="990"/>
      <c r="DL124" s="988" t="s">
        <v>122</v>
      </c>
      <c r="DM124" s="989"/>
      <c r="DN124" s="989"/>
      <c r="DO124" s="989"/>
      <c r="DP124" s="990"/>
      <c r="DQ124" s="988" t="s">
        <v>122</v>
      </c>
      <c r="DR124" s="989"/>
      <c r="DS124" s="989"/>
      <c r="DT124" s="989"/>
      <c r="DU124" s="990"/>
      <c r="DV124" s="991" t="s">
        <v>122</v>
      </c>
      <c r="DW124" s="992"/>
      <c r="DX124" s="992"/>
      <c r="DY124" s="992"/>
      <c r="DZ124" s="993"/>
    </row>
    <row r="125" spans="1:130" s="230" customFormat="1" ht="26.25" customHeight="1" x14ac:dyDescent="0.15">
      <c r="A125" s="1061"/>
      <c r="B125" s="952"/>
      <c r="C125" s="925" t="s">
        <v>440</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452</v>
      </c>
      <c r="CL125" s="1010"/>
      <c r="CM125" s="1010"/>
      <c r="CN125" s="1010"/>
      <c r="CO125" s="1011"/>
      <c r="CP125" s="932" t="s">
        <v>453</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30" customFormat="1" ht="26.25" customHeight="1" thickBot="1" x14ac:dyDescent="0.2">
      <c r="A126" s="1061"/>
      <c r="B126" s="952"/>
      <c r="C126" s="925" t="s">
        <v>442</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v>51800</v>
      </c>
      <c r="AB126" s="962"/>
      <c r="AC126" s="962"/>
      <c r="AD126" s="962"/>
      <c r="AE126" s="963"/>
      <c r="AF126" s="964">
        <v>21800</v>
      </c>
      <c r="AG126" s="962"/>
      <c r="AH126" s="962"/>
      <c r="AI126" s="962"/>
      <c r="AJ126" s="963"/>
      <c r="AK126" s="964" t="s">
        <v>122</v>
      </c>
      <c r="AL126" s="962"/>
      <c r="AM126" s="962"/>
      <c r="AN126" s="962"/>
      <c r="AO126" s="963"/>
      <c r="AP126" s="965" t="s">
        <v>122</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454</v>
      </c>
      <c r="CQ126" s="926"/>
      <c r="CR126" s="926"/>
      <c r="CS126" s="926"/>
      <c r="CT126" s="926"/>
      <c r="CU126" s="926"/>
      <c r="CV126" s="926"/>
      <c r="CW126" s="926"/>
      <c r="CX126" s="926"/>
      <c r="CY126" s="926"/>
      <c r="CZ126" s="926"/>
      <c r="DA126" s="926"/>
      <c r="DB126" s="926"/>
      <c r="DC126" s="926"/>
      <c r="DD126" s="926"/>
      <c r="DE126" s="926"/>
      <c r="DF126" s="927"/>
      <c r="DG126" s="928" t="s">
        <v>122</v>
      </c>
      <c r="DH126" s="929"/>
      <c r="DI126" s="929"/>
      <c r="DJ126" s="929"/>
      <c r="DK126" s="929"/>
      <c r="DL126" s="929" t="s">
        <v>122</v>
      </c>
      <c r="DM126" s="929"/>
      <c r="DN126" s="929"/>
      <c r="DO126" s="929"/>
      <c r="DP126" s="929"/>
      <c r="DQ126" s="929" t="s">
        <v>122</v>
      </c>
      <c r="DR126" s="929"/>
      <c r="DS126" s="929"/>
      <c r="DT126" s="929"/>
      <c r="DU126" s="929"/>
      <c r="DV126" s="930" t="s">
        <v>122</v>
      </c>
      <c r="DW126" s="930"/>
      <c r="DX126" s="930"/>
      <c r="DY126" s="930"/>
      <c r="DZ126" s="931"/>
    </row>
    <row r="127" spans="1:130" s="230" customFormat="1" ht="26.25" customHeight="1" x14ac:dyDescent="0.15">
      <c r="A127" s="1062"/>
      <c r="B127" s="954"/>
      <c r="C127" s="976" t="s">
        <v>455</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v>992</v>
      </c>
      <c r="AB127" s="962"/>
      <c r="AC127" s="962"/>
      <c r="AD127" s="962"/>
      <c r="AE127" s="963"/>
      <c r="AF127" s="964">
        <v>425</v>
      </c>
      <c r="AG127" s="962"/>
      <c r="AH127" s="962"/>
      <c r="AI127" s="962"/>
      <c r="AJ127" s="963"/>
      <c r="AK127" s="964" t="s">
        <v>122</v>
      </c>
      <c r="AL127" s="962"/>
      <c r="AM127" s="962"/>
      <c r="AN127" s="962"/>
      <c r="AO127" s="963"/>
      <c r="AP127" s="965" t="s">
        <v>122</v>
      </c>
      <c r="AQ127" s="966"/>
      <c r="AR127" s="966"/>
      <c r="AS127" s="966"/>
      <c r="AT127" s="967"/>
      <c r="AU127" s="232"/>
      <c r="AV127" s="232"/>
      <c r="AW127" s="232"/>
      <c r="AX127" s="1035" t="s">
        <v>456</v>
      </c>
      <c r="AY127" s="1036"/>
      <c r="AZ127" s="1036"/>
      <c r="BA127" s="1036"/>
      <c r="BB127" s="1036"/>
      <c r="BC127" s="1036"/>
      <c r="BD127" s="1036"/>
      <c r="BE127" s="1037"/>
      <c r="BF127" s="1038" t="s">
        <v>457</v>
      </c>
      <c r="BG127" s="1036"/>
      <c r="BH127" s="1036"/>
      <c r="BI127" s="1036"/>
      <c r="BJ127" s="1036"/>
      <c r="BK127" s="1036"/>
      <c r="BL127" s="1037"/>
      <c r="BM127" s="1038" t="s">
        <v>458</v>
      </c>
      <c r="BN127" s="1036"/>
      <c r="BO127" s="1036"/>
      <c r="BP127" s="1036"/>
      <c r="BQ127" s="1036"/>
      <c r="BR127" s="1036"/>
      <c r="BS127" s="1037"/>
      <c r="BT127" s="1038" t="s">
        <v>459</v>
      </c>
      <c r="BU127" s="1036"/>
      <c r="BV127" s="1036"/>
      <c r="BW127" s="1036"/>
      <c r="BX127" s="1036"/>
      <c r="BY127" s="1036"/>
      <c r="BZ127" s="1059"/>
      <c r="CA127" s="232"/>
      <c r="CB127" s="232"/>
      <c r="CC127" s="232"/>
      <c r="CD127" s="255"/>
      <c r="CE127" s="255"/>
      <c r="CF127" s="255"/>
      <c r="CG127" s="232"/>
      <c r="CH127" s="232"/>
      <c r="CI127" s="232"/>
      <c r="CJ127" s="254"/>
      <c r="CK127" s="1026"/>
      <c r="CL127" s="1013"/>
      <c r="CM127" s="1013"/>
      <c r="CN127" s="1013"/>
      <c r="CO127" s="1014"/>
      <c r="CP127" s="925" t="s">
        <v>460</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30" customFormat="1" ht="26.25" customHeight="1" thickBot="1" x14ac:dyDescent="0.2">
      <c r="A128" s="1045" t="s">
        <v>461</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462</v>
      </c>
      <c r="X128" s="1047"/>
      <c r="Y128" s="1047"/>
      <c r="Z128" s="1048"/>
      <c r="AA128" s="1049">
        <v>113011</v>
      </c>
      <c r="AB128" s="1050"/>
      <c r="AC128" s="1050"/>
      <c r="AD128" s="1050"/>
      <c r="AE128" s="1051"/>
      <c r="AF128" s="1052">
        <v>107753</v>
      </c>
      <c r="AG128" s="1050"/>
      <c r="AH128" s="1050"/>
      <c r="AI128" s="1050"/>
      <c r="AJ128" s="1051"/>
      <c r="AK128" s="1052">
        <v>95713</v>
      </c>
      <c r="AL128" s="1050"/>
      <c r="AM128" s="1050"/>
      <c r="AN128" s="1050"/>
      <c r="AO128" s="1051"/>
      <c r="AP128" s="1053"/>
      <c r="AQ128" s="1054"/>
      <c r="AR128" s="1054"/>
      <c r="AS128" s="1054"/>
      <c r="AT128" s="1055"/>
      <c r="AU128" s="232"/>
      <c r="AV128" s="232"/>
      <c r="AW128" s="232"/>
      <c r="AX128" s="899" t="s">
        <v>463</v>
      </c>
      <c r="AY128" s="900"/>
      <c r="AZ128" s="900"/>
      <c r="BA128" s="900"/>
      <c r="BB128" s="900"/>
      <c r="BC128" s="900"/>
      <c r="BD128" s="900"/>
      <c r="BE128" s="901"/>
      <c r="BF128" s="1056" t="s">
        <v>122</v>
      </c>
      <c r="BG128" s="1057"/>
      <c r="BH128" s="1057"/>
      <c r="BI128" s="1057"/>
      <c r="BJ128" s="1057"/>
      <c r="BK128" s="1057"/>
      <c r="BL128" s="1058"/>
      <c r="BM128" s="1056">
        <v>14.78</v>
      </c>
      <c r="BN128" s="1057"/>
      <c r="BO128" s="1057"/>
      <c r="BP128" s="1057"/>
      <c r="BQ128" s="1057"/>
      <c r="BR128" s="1057"/>
      <c r="BS128" s="1058"/>
      <c r="BT128" s="1056">
        <v>20</v>
      </c>
      <c r="BU128" s="1057"/>
      <c r="BV128" s="1057"/>
      <c r="BW128" s="1057"/>
      <c r="BX128" s="1057"/>
      <c r="BY128" s="1057"/>
      <c r="BZ128" s="1079"/>
      <c r="CA128" s="255"/>
      <c r="CB128" s="255"/>
      <c r="CC128" s="255"/>
      <c r="CD128" s="255"/>
      <c r="CE128" s="255"/>
      <c r="CF128" s="255"/>
      <c r="CG128" s="232"/>
      <c r="CH128" s="232"/>
      <c r="CI128" s="232"/>
      <c r="CJ128" s="254"/>
      <c r="CK128" s="1027"/>
      <c r="CL128" s="1028"/>
      <c r="CM128" s="1028"/>
      <c r="CN128" s="1028"/>
      <c r="CO128" s="1029"/>
      <c r="CP128" s="1039" t="s">
        <v>464</v>
      </c>
      <c r="CQ128" s="726"/>
      <c r="CR128" s="726"/>
      <c r="CS128" s="726"/>
      <c r="CT128" s="726"/>
      <c r="CU128" s="726"/>
      <c r="CV128" s="726"/>
      <c r="CW128" s="726"/>
      <c r="CX128" s="726"/>
      <c r="CY128" s="726"/>
      <c r="CZ128" s="726"/>
      <c r="DA128" s="726"/>
      <c r="DB128" s="726"/>
      <c r="DC128" s="726"/>
      <c r="DD128" s="726"/>
      <c r="DE128" s="726"/>
      <c r="DF128" s="1040"/>
      <c r="DG128" s="1041">
        <v>188238</v>
      </c>
      <c r="DH128" s="1042"/>
      <c r="DI128" s="1042"/>
      <c r="DJ128" s="1042"/>
      <c r="DK128" s="1042"/>
      <c r="DL128" s="1042">
        <v>166437</v>
      </c>
      <c r="DM128" s="1042"/>
      <c r="DN128" s="1042"/>
      <c r="DO128" s="1042"/>
      <c r="DP128" s="1042"/>
      <c r="DQ128" s="1042">
        <v>144515</v>
      </c>
      <c r="DR128" s="1042"/>
      <c r="DS128" s="1042"/>
      <c r="DT128" s="1042"/>
      <c r="DU128" s="1042"/>
      <c r="DV128" s="1043">
        <v>3.1</v>
      </c>
      <c r="DW128" s="1043"/>
      <c r="DX128" s="1043"/>
      <c r="DY128" s="1043"/>
      <c r="DZ128" s="1044"/>
    </row>
    <row r="129" spans="1:131" s="230" customFormat="1" ht="26.25" customHeight="1" x14ac:dyDescent="0.15">
      <c r="A129" s="937" t="s">
        <v>102</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465</v>
      </c>
      <c r="X129" s="1074"/>
      <c r="Y129" s="1074"/>
      <c r="Z129" s="1075"/>
      <c r="AA129" s="961">
        <v>5514222</v>
      </c>
      <c r="AB129" s="962"/>
      <c r="AC129" s="962"/>
      <c r="AD129" s="962"/>
      <c r="AE129" s="963"/>
      <c r="AF129" s="964">
        <v>5335884</v>
      </c>
      <c r="AG129" s="962"/>
      <c r="AH129" s="962"/>
      <c r="AI129" s="962"/>
      <c r="AJ129" s="963"/>
      <c r="AK129" s="964">
        <v>5358803</v>
      </c>
      <c r="AL129" s="962"/>
      <c r="AM129" s="962"/>
      <c r="AN129" s="962"/>
      <c r="AO129" s="963"/>
      <c r="AP129" s="1076"/>
      <c r="AQ129" s="1077"/>
      <c r="AR129" s="1077"/>
      <c r="AS129" s="1077"/>
      <c r="AT129" s="1078"/>
      <c r="AU129" s="233"/>
      <c r="AV129" s="233"/>
      <c r="AW129" s="233"/>
      <c r="AX129" s="1068" t="s">
        <v>466</v>
      </c>
      <c r="AY129" s="926"/>
      <c r="AZ129" s="926"/>
      <c r="BA129" s="926"/>
      <c r="BB129" s="926"/>
      <c r="BC129" s="926"/>
      <c r="BD129" s="926"/>
      <c r="BE129" s="927"/>
      <c r="BF129" s="1069" t="s">
        <v>122</v>
      </c>
      <c r="BG129" s="1070"/>
      <c r="BH129" s="1070"/>
      <c r="BI129" s="1070"/>
      <c r="BJ129" s="1070"/>
      <c r="BK129" s="1070"/>
      <c r="BL129" s="1071"/>
      <c r="BM129" s="1069">
        <v>19.78</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7" t="s">
        <v>467</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468</v>
      </c>
      <c r="X130" s="1074"/>
      <c r="Y130" s="1074"/>
      <c r="Z130" s="1075"/>
      <c r="AA130" s="961">
        <v>789872</v>
      </c>
      <c r="AB130" s="962"/>
      <c r="AC130" s="962"/>
      <c r="AD130" s="962"/>
      <c r="AE130" s="963"/>
      <c r="AF130" s="964">
        <v>753811</v>
      </c>
      <c r="AG130" s="962"/>
      <c r="AH130" s="962"/>
      <c r="AI130" s="962"/>
      <c r="AJ130" s="963"/>
      <c r="AK130" s="964">
        <v>699522</v>
      </c>
      <c r="AL130" s="962"/>
      <c r="AM130" s="962"/>
      <c r="AN130" s="962"/>
      <c r="AO130" s="963"/>
      <c r="AP130" s="1076"/>
      <c r="AQ130" s="1077"/>
      <c r="AR130" s="1077"/>
      <c r="AS130" s="1077"/>
      <c r="AT130" s="1078"/>
      <c r="AU130" s="233"/>
      <c r="AV130" s="233"/>
      <c r="AW130" s="233"/>
      <c r="AX130" s="1068" t="s">
        <v>469</v>
      </c>
      <c r="AY130" s="926"/>
      <c r="AZ130" s="926"/>
      <c r="BA130" s="926"/>
      <c r="BB130" s="926"/>
      <c r="BC130" s="926"/>
      <c r="BD130" s="926"/>
      <c r="BE130" s="927"/>
      <c r="BF130" s="1104">
        <v>6.3</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470</v>
      </c>
      <c r="X131" s="1111"/>
      <c r="Y131" s="1111"/>
      <c r="Z131" s="1112"/>
      <c r="AA131" s="1007">
        <v>4724350</v>
      </c>
      <c r="AB131" s="989"/>
      <c r="AC131" s="989"/>
      <c r="AD131" s="989"/>
      <c r="AE131" s="990"/>
      <c r="AF131" s="988">
        <v>4582073</v>
      </c>
      <c r="AG131" s="989"/>
      <c r="AH131" s="989"/>
      <c r="AI131" s="989"/>
      <c r="AJ131" s="990"/>
      <c r="AK131" s="988">
        <v>4659281</v>
      </c>
      <c r="AL131" s="989"/>
      <c r="AM131" s="989"/>
      <c r="AN131" s="989"/>
      <c r="AO131" s="990"/>
      <c r="AP131" s="1113"/>
      <c r="AQ131" s="1114"/>
      <c r="AR131" s="1114"/>
      <c r="AS131" s="1114"/>
      <c r="AT131" s="1115"/>
      <c r="AU131" s="233"/>
      <c r="AV131" s="233"/>
      <c r="AW131" s="233"/>
      <c r="AX131" s="1086" t="s">
        <v>471</v>
      </c>
      <c r="AY131" s="726"/>
      <c r="AZ131" s="726"/>
      <c r="BA131" s="726"/>
      <c r="BB131" s="726"/>
      <c r="BC131" s="726"/>
      <c r="BD131" s="726"/>
      <c r="BE131" s="1040"/>
      <c r="BF131" s="1087" t="s">
        <v>122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3" t="s">
        <v>472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473</v>
      </c>
      <c r="W132" s="1097"/>
      <c r="X132" s="1097"/>
      <c r="Y132" s="1097"/>
      <c r="Z132" s="1098"/>
      <c r="AA132" s="1099">
        <v>4.0404288419999999</v>
      </c>
      <c r="AB132" s="1100"/>
      <c r="AC132" s="1100"/>
      <c r="AD132" s="1100"/>
      <c r="AE132" s="1101"/>
      <c r="AF132" s="1102">
        <v>5.7099046649999998</v>
      </c>
      <c r="AG132" s="1100"/>
      <c r="AH132" s="1100"/>
      <c r="AI132" s="1100"/>
      <c r="AJ132" s="1101"/>
      <c r="AK132" s="1102">
        <v>9.2925281819999999</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474</v>
      </c>
      <c r="W133" s="1080"/>
      <c r="X133" s="1080"/>
      <c r="Y133" s="1080"/>
      <c r="Z133" s="1081"/>
      <c r="AA133" s="1082">
        <v>3.8</v>
      </c>
      <c r="AB133" s="1083"/>
      <c r="AC133" s="1083"/>
      <c r="AD133" s="1083"/>
      <c r="AE133" s="1084"/>
      <c r="AF133" s="1082">
        <v>4.2</v>
      </c>
      <c r="AG133" s="1083"/>
      <c r="AH133" s="1083"/>
      <c r="AI133" s="1083"/>
      <c r="AJ133" s="1084"/>
      <c r="AK133" s="1082">
        <v>6.3</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0g/AWZzp4gINFp/Y19Odua1SyXZdynHGjxpq+qqBrvW67nTowXMm57adK5nvIs0bgweeYdSuSFRW3QPZQ==" saltValue="1m8l5cG17gXsA7HGiSuC6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49" zoomScale="90" zoomScaleNormal="85" zoomScaleSheetLayoutView="90" workbookViewId="0">
      <selection activeCell="CK74" sqref="CK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LuFwMkktpuSJUNRxlR8LfgAvDo68CxShZD83zPuTnuxJXy9G1Zbcl1+5MDPlNF587hrZPI+1ebAbVUX7JbvDQ==" saltValue="4EvDYxdpX2spg813ZA9P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G34"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8ZZU3Bj79DjzcP4suKFF3rGBjNOiSNGcp41pLDOjL+j7Tzd4+FQ0Os2nyFd+6tyt3aMGWDo+fyhoDyoj9mhCA==" saltValue="kn9vpnE4Hl+bq1O/n7PM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election activeCell="AL44" sqref="AL4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483</v>
      </c>
      <c r="AL9" s="1120"/>
      <c r="AM9" s="1120"/>
      <c r="AN9" s="1121"/>
      <c r="AO9" s="281">
        <v>1559453</v>
      </c>
      <c r="AP9" s="281">
        <v>109751</v>
      </c>
      <c r="AQ9" s="282">
        <v>109056</v>
      </c>
      <c r="AR9" s="283">
        <v>0.6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484</v>
      </c>
      <c r="AL10" s="1120"/>
      <c r="AM10" s="1120"/>
      <c r="AN10" s="1121"/>
      <c r="AO10" s="284">
        <v>176489</v>
      </c>
      <c r="AP10" s="284">
        <v>12421</v>
      </c>
      <c r="AQ10" s="285">
        <v>18467</v>
      </c>
      <c r="AR10" s="286">
        <v>-32.700000000000003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485</v>
      </c>
      <c r="AL11" s="1120"/>
      <c r="AM11" s="1120"/>
      <c r="AN11" s="1121"/>
      <c r="AO11" s="284" t="s">
        <v>486</v>
      </c>
      <c r="AP11" s="284" t="s">
        <v>486</v>
      </c>
      <c r="AQ11" s="285">
        <v>875</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487</v>
      </c>
      <c r="AL12" s="1120"/>
      <c r="AM12" s="1120"/>
      <c r="AN12" s="1121"/>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488</v>
      </c>
      <c r="AL13" s="1120"/>
      <c r="AM13" s="1120"/>
      <c r="AN13" s="1121"/>
      <c r="AO13" s="284">
        <v>44340</v>
      </c>
      <c r="AP13" s="284">
        <v>3121</v>
      </c>
      <c r="AQ13" s="285">
        <v>4658</v>
      </c>
      <c r="AR13" s="286">
        <v>-33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489</v>
      </c>
      <c r="AL14" s="1120"/>
      <c r="AM14" s="1120"/>
      <c r="AN14" s="1121"/>
      <c r="AO14" s="284" t="s">
        <v>486</v>
      </c>
      <c r="AP14" s="284" t="s">
        <v>486</v>
      </c>
      <c r="AQ14" s="285">
        <v>1950</v>
      </c>
      <c r="AR14" s="286" t="s">
        <v>486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490</v>
      </c>
      <c r="AL15" s="1123"/>
      <c r="AM15" s="1123"/>
      <c r="AN15" s="1124"/>
      <c r="AO15" s="284">
        <v>-114402</v>
      </c>
      <c r="AP15" s="284">
        <v>-8051</v>
      </c>
      <c r="AQ15" s="285">
        <v>-7086</v>
      </c>
      <c r="AR15" s="286">
        <v>13.6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177</v>
      </c>
      <c r="AL16" s="1123"/>
      <c r="AM16" s="1123"/>
      <c r="AN16" s="1124"/>
      <c r="AO16" s="284">
        <v>1665880</v>
      </c>
      <c r="AP16" s="284">
        <v>117241</v>
      </c>
      <c r="AQ16" s="285">
        <v>127919</v>
      </c>
      <c r="AR16" s="286">
        <v>-8.3000000000000007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495</v>
      </c>
      <c r="AL21" s="1126"/>
      <c r="AM21" s="1126"/>
      <c r="AN21" s="1127"/>
      <c r="AO21" s="297">
        <v>11.05</v>
      </c>
      <c r="AP21" s="298">
        <v>10.82</v>
      </c>
      <c r="AQ21" s="299">
        <v>0.23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496</v>
      </c>
      <c r="AL22" s="1126"/>
      <c r="AM22" s="1126"/>
      <c r="AN22" s="1127"/>
      <c r="AO22" s="302">
        <v>99.4</v>
      </c>
      <c r="AP22" s="303">
        <v>96.9</v>
      </c>
      <c r="AQ22" s="304">
        <v>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500</v>
      </c>
      <c r="AL32" s="1134"/>
      <c r="AM32" s="1134"/>
      <c r="AN32" s="1135"/>
      <c r="AO32" s="312">
        <v>708159</v>
      </c>
      <c r="AP32" s="312">
        <v>49839</v>
      </c>
      <c r="AQ32" s="313">
        <v>61308</v>
      </c>
      <c r="AR32" s="314">
        <v>-18.7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501</v>
      </c>
      <c r="AL33" s="1134"/>
      <c r="AM33" s="1134"/>
      <c r="AN33" s="1135"/>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502</v>
      </c>
      <c r="AL34" s="1134"/>
      <c r="AM34" s="1134"/>
      <c r="AN34" s="1135"/>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503</v>
      </c>
      <c r="AL35" s="1134"/>
      <c r="AM35" s="1134"/>
      <c r="AN35" s="1135"/>
      <c r="AO35" s="312">
        <v>477893</v>
      </c>
      <c r="AP35" s="312">
        <v>33633</v>
      </c>
      <c r="AQ35" s="313">
        <v>22520</v>
      </c>
      <c r="AR35" s="314">
        <v>49.3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504</v>
      </c>
      <c r="AL36" s="1134"/>
      <c r="AM36" s="1134"/>
      <c r="AN36" s="1135"/>
      <c r="AO36" s="312">
        <v>42148</v>
      </c>
      <c r="AP36" s="312">
        <v>2966</v>
      </c>
      <c r="AQ36" s="313">
        <v>5045</v>
      </c>
      <c r="AR36" s="314">
        <v>-41.2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505</v>
      </c>
      <c r="AL37" s="1134"/>
      <c r="AM37" s="1134"/>
      <c r="AN37" s="1135"/>
      <c r="AO37" s="312" t="s">
        <v>486</v>
      </c>
      <c r="AP37" s="312" t="s">
        <v>486</v>
      </c>
      <c r="AQ37" s="313">
        <v>526</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506</v>
      </c>
      <c r="AL38" s="1137"/>
      <c r="AM38" s="1137"/>
      <c r="AN38" s="1138"/>
      <c r="AO38" s="315" t="s">
        <v>486</v>
      </c>
      <c r="AP38" s="315" t="s">
        <v>486</v>
      </c>
      <c r="AQ38" s="316">
        <v>11</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507</v>
      </c>
      <c r="AL39" s="1137"/>
      <c r="AM39" s="1137"/>
      <c r="AN39" s="1138"/>
      <c r="AO39" s="312">
        <v>-95713</v>
      </c>
      <c r="AP39" s="312">
        <v>-6736</v>
      </c>
      <c r="AQ39" s="313">
        <v>-1559</v>
      </c>
      <c r="AR39" s="314">
        <v>332.1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508</v>
      </c>
      <c r="AL40" s="1134"/>
      <c r="AM40" s="1134"/>
      <c r="AN40" s="1135"/>
      <c r="AO40" s="312">
        <v>-699522</v>
      </c>
      <c r="AP40" s="312">
        <v>-49231</v>
      </c>
      <c r="AQ40" s="313">
        <v>-58872</v>
      </c>
      <c r="AR40" s="314">
        <v>-16.399999999999999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287</v>
      </c>
      <c r="AL41" s="1140"/>
      <c r="AM41" s="1140"/>
      <c r="AN41" s="1141"/>
      <c r="AO41" s="312">
        <v>432965</v>
      </c>
      <c r="AP41" s="312">
        <v>30471</v>
      </c>
      <c r="AQ41" s="313">
        <v>28979</v>
      </c>
      <c r="AR41" s="314">
        <v>5.0999999999999996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478</v>
      </c>
      <c r="AN49" s="1130" t="s">
        <v>511</v>
      </c>
      <c r="AO49" s="1131"/>
      <c r="AP49" s="1131"/>
      <c r="AQ49" s="1131"/>
      <c r="AR49" s="113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643517</v>
      </c>
      <c r="AN51" s="334">
        <v>44476</v>
      </c>
      <c r="AO51" s="335">
        <v>-45.1</v>
      </c>
      <c r="AP51" s="336">
        <v>93492</v>
      </c>
      <c r="AQ51" s="337">
        <v>-13.6</v>
      </c>
      <c r="AR51" s="338">
        <v>-31.5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398179</v>
      </c>
      <c r="AN52" s="342">
        <v>27519</v>
      </c>
      <c r="AO52" s="343">
        <v>-60.5</v>
      </c>
      <c r="AP52" s="344">
        <v>53316</v>
      </c>
      <c r="AQ52" s="345">
        <v>6</v>
      </c>
      <c r="AR52" s="346">
        <v>-66.5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756789</v>
      </c>
      <c r="AN53" s="334">
        <v>52584</v>
      </c>
      <c r="AO53" s="335">
        <v>18.2</v>
      </c>
      <c r="AP53" s="336">
        <v>94796</v>
      </c>
      <c r="AQ53" s="337">
        <v>1.4</v>
      </c>
      <c r="AR53" s="338">
        <v>16.8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623526</v>
      </c>
      <c r="AN54" s="342">
        <v>43324</v>
      </c>
      <c r="AO54" s="343">
        <v>57.4</v>
      </c>
      <c r="AP54" s="344">
        <v>55781</v>
      </c>
      <c r="AQ54" s="345">
        <v>4.5999999999999996</v>
      </c>
      <c r="AR54" s="346">
        <v>52.8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750804</v>
      </c>
      <c r="AN55" s="334">
        <v>52408</v>
      </c>
      <c r="AO55" s="335">
        <v>-0.3</v>
      </c>
      <c r="AP55" s="336">
        <v>85942</v>
      </c>
      <c r="AQ55" s="337">
        <v>-9.3000000000000007</v>
      </c>
      <c r="AR55" s="338">
        <v>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449561</v>
      </c>
      <c r="AN56" s="342">
        <v>31381</v>
      </c>
      <c r="AO56" s="343">
        <v>-27.6</v>
      </c>
      <c r="AP56" s="344">
        <v>48630</v>
      </c>
      <c r="AQ56" s="345">
        <v>-12.8</v>
      </c>
      <c r="AR56" s="346">
        <v>-14.8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1080655</v>
      </c>
      <c r="AN57" s="334">
        <v>75963</v>
      </c>
      <c r="AO57" s="335">
        <v>44.9</v>
      </c>
      <c r="AP57" s="336">
        <v>95007</v>
      </c>
      <c r="AQ57" s="337">
        <v>10.5</v>
      </c>
      <c r="AR57" s="338">
        <v>34.4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659627</v>
      </c>
      <c r="AN58" s="342">
        <v>46368</v>
      </c>
      <c r="AO58" s="343">
        <v>47.8</v>
      </c>
      <c r="AP58" s="344">
        <v>48509</v>
      </c>
      <c r="AQ58" s="345">
        <v>-0.2</v>
      </c>
      <c r="AR58" s="346">
        <v>48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1106300</v>
      </c>
      <c r="AN59" s="334">
        <v>77859</v>
      </c>
      <c r="AO59" s="335">
        <v>2.5</v>
      </c>
      <c r="AP59" s="336">
        <v>98176</v>
      </c>
      <c r="AQ59" s="337">
        <v>3.3</v>
      </c>
      <c r="AR59" s="338">
        <v>-0.8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659863</v>
      </c>
      <c r="AN60" s="342">
        <v>46440</v>
      </c>
      <c r="AO60" s="343">
        <v>0.2</v>
      </c>
      <c r="AP60" s="344">
        <v>58489</v>
      </c>
      <c r="AQ60" s="345">
        <v>20.6</v>
      </c>
      <c r="AR60" s="346">
        <v>-20.399999999999999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867613</v>
      </c>
      <c r="AN61" s="349">
        <v>60658</v>
      </c>
      <c r="AO61" s="350">
        <v>4</v>
      </c>
      <c r="AP61" s="351">
        <v>93483</v>
      </c>
      <c r="AQ61" s="352">
        <v>-1.5</v>
      </c>
      <c r="AR61" s="338">
        <v>5.5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558151</v>
      </c>
      <c r="AN62" s="342">
        <v>39006</v>
      </c>
      <c r="AO62" s="343">
        <v>3.5</v>
      </c>
      <c r="AP62" s="344">
        <v>52945</v>
      </c>
      <c r="AQ62" s="345">
        <v>3.6</v>
      </c>
      <c r="AR62" s="346">
        <v>-0.1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4HVet7MUlQkAG8bxccGYDuj2LvE+yQvfNt3iAVfVP7E6AxeF9WxBQEaS9c0amvlbHZFaKaOqX/w2uKe20C+wA==" saltValue="jUCKCqYUwnfJYm/Z5q/E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Normal="100" zoomScaleSheetLayoutView="55" workbookViewId="0">
      <selection activeCell="AF103" sqref="AF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sysTsV+qJK/VohBg2m2U5hcywdRP5QcRP5JgwP1Shq0pupjvg3UD/YHaWwyHV/u8A6ipnxCIIyUtYjN7wdZTXg==" saltValue="qG82rDcrZAO3cJq4stU8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election activeCell="BK102" sqref="BK10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kYrF8ZmOXEOuhwn3U6ar7QyWDn9ZM3OiU9Mb0MdhiOQoCUzTUkKoMPsSjGdAlHqtvfMeOxla49cPyL3xE8nB4g==" saltValue="/Fs8NcS6PQIoNyJjn2Ej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O44" sqref="O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2" t="s">
        <v>3</v>
      </c>
      <c r="D47" s="1142"/>
      <c r="E47" s="1143"/>
      <c r="F47" s="11">
        <v>31.39</v>
      </c>
      <c r="G47" s="12">
        <v>28.43</v>
      </c>
      <c r="H47" s="12">
        <v>32.39</v>
      </c>
      <c r="I47" s="12">
        <v>42.88</v>
      </c>
      <c r="J47" s="13">
        <v>42.85</v>
      </c>
    </row>
    <row r="48" spans="2:10" ht="57.75" customHeight="1" x14ac:dyDescent="0.15">
      <c r="B48" s="14"/>
      <c r="C48" s="1144" t="s">
        <v>4</v>
      </c>
      <c r="D48" s="1144"/>
      <c r="E48" s="1145"/>
      <c r="F48" s="15">
        <v>7.02</v>
      </c>
      <c r="G48" s="16">
        <v>11.1</v>
      </c>
      <c r="H48" s="16">
        <v>17</v>
      </c>
      <c r="I48" s="16">
        <v>12.94</v>
      </c>
      <c r="J48" s="17">
        <v>14.14</v>
      </c>
    </row>
    <row r="49" spans="2:10" ht="57.75" customHeight="1" thickBot="1" x14ac:dyDescent="0.2">
      <c r="B49" s="18"/>
      <c r="C49" s="1146" t="s">
        <v>5</v>
      </c>
      <c r="D49" s="1146"/>
      <c r="E49" s="1147"/>
      <c r="F49" s="19">
        <v>1.99</v>
      </c>
      <c r="G49" s="20">
        <v>3</v>
      </c>
      <c r="H49" s="20">
        <v>11.97</v>
      </c>
      <c r="I49" s="20">
        <v>4.78</v>
      </c>
      <c r="J49" s="21">
        <v>1.41</v>
      </c>
    </row>
    <row r="50" spans="2:10" x14ac:dyDescent="0.15"/>
  </sheetData>
  <sheetProtection algorithmName="SHA-512" hashValue="b1jd4uqU8DBXXb5KiZD4UWwkU5YPw9lgLZ1Nfqw1WayKSv58gbXgAkDFah38Uec0GC0ZjgV26r321yozXI00nA==" saltValue="69IKJ1OF6o/2s3ibIYBD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80" zoomScaleNormal="80" zoomScaleSheetLayoutView="100" workbookViewId="0">
      <selection activeCell="P35" sqref="P3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4" t="s">
        <v>530</v>
      </c>
      <c r="D34" s="1154"/>
      <c r="E34" s="1155"/>
      <c r="F34" s="32">
        <v>38.14</v>
      </c>
      <c r="G34" s="33">
        <v>34.25</v>
      </c>
      <c r="H34" s="33">
        <v>31.93</v>
      </c>
      <c r="I34" s="33">
        <v>29.46</v>
      </c>
      <c r="J34" s="34">
        <v>27.62</v>
      </c>
      <c r="K34" s="22"/>
      <c r="L34" s="22"/>
      <c r="M34" s="22"/>
      <c r="N34" s="22"/>
      <c r="O34" s="22"/>
      <c r="P34" s="22"/>
    </row>
    <row r="35" spans="1:16" ht="39" customHeight="1" x14ac:dyDescent="0.15">
      <c r="A35" s="22"/>
      <c r="B35" s="35"/>
      <c r="C35" s="1148" t="s">
        <v>531</v>
      </c>
      <c r="D35" s="1149"/>
      <c r="E35" s="1150"/>
      <c r="F35" s="36">
        <v>13.9</v>
      </c>
      <c r="G35" s="37">
        <v>14.09</v>
      </c>
      <c r="H35" s="37">
        <v>15.13</v>
      </c>
      <c r="I35" s="37">
        <v>17.09</v>
      </c>
      <c r="J35" s="38">
        <v>16.45</v>
      </c>
      <c r="K35" s="22"/>
      <c r="L35" s="22"/>
      <c r="M35" s="22"/>
      <c r="N35" s="22"/>
      <c r="O35" s="22"/>
      <c r="P35" s="22"/>
    </row>
    <row r="36" spans="1:16" ht="39" customHeight="1" x14ac:dyDescent="0.15">
      <c r="A36" s="22"/>
      <c r="B36" s="35"/>
      <c r="C36" s="1148" t="s">
        <v>532</v>
      </c>
      <c r="D36" s="1149"/>
      <c r="E36" s="1150"/>
      <c r="F36" s="36">
        <v>7.02</v>
      </c>
      <c r="G36" s="37">
        <v>11.1</v>
      </c>
      <c r="H36" s="37">
        <v>17</v>
      </c>
      <c r="I36" s="37">
        <v>12.93</v>
      </c>
      <c r="J36" s="38">
        <v>14.14</v>
      </c>
      <c r="K36" s="22"/>
      <c r="L36" s="22"/>
      <c r="M36" s="22"/>
      <c r="N36" s="22"/>
      <c r="O36" s="22"/>
      <c r="P36" s="22"/>
    </row>
    <row r="37" spans="1:16" ht="39" customHeight="1" x14ac:dyDescent="0.15">
      <c r="A37" s="22"/>
      <c r="B37" s="35"/>
      <c r="C37" s="1148" t="s">
        <v>533</v>
      </c>
      <c r="D37" s="1149"/>
      <c r="E37" s="1150"/>
      <c r="F37" s="36">
        <v>6.36</v>
      </c>
      <c r="G37" s="37">
        <v>6.69</v>
      </c>
      <c r="H37" s="37">
        <v>6.9</v>
      </c>
      <c r="I37" s="37">
        <v>7.01</v>
      </c>
      <c r="J37" s="38">
        <v>6.63</v>
      </c>
      <c r="K37" s="22"/>
      <c r="L37" s="22"/>
      <c r="M37" s="22"/>
      <c r="N37" s="22"/>
      <c r="O37" s="22"/>
      <c r="P37" s="22"/>
    </row>
    <row r="38" spans="1:16" ht="39" customHeight="1" x14ac:dyDescent="0.15">
      <c r="A38" s="22"/>
      <c r="B38" s="35"/>
      <c r="C38" s="1148" t="s">
        <v>534</v>
      </c>
      <c r="D38" s="1149"/>
      <c r="E38" s="1150"/>
      <c r="F38" s="36">
        <v>0.2</v>
      </c>
      <c r="G38" s="37">
        <v>0.3</v>
      </c>
      <c r="H38" s="37">
        <v>0.23</v>
      </c>
      <c r="I38" s="37">
        <v>0.2</v>
      </c>
      <c r="J38" s="38">
        <v>0.39</v>
      </c>
      <c r="K38" s="22"/>
      <c r="L38" s="22"/>
      <c r="M38" s="22"/>
      <c r="N38" s="22"/>
      <c r="O38" s="22"/>
      <c r="P38" s="22"/>
    </row>
    <row r="39" spans="1:16" ht="39" customHeight="1" x14ac:dyDescent="0.15">
      <c r="A39" s="22"/>
      <c r="B39" s="35"/>
      <c r="C39" s="1148" t="s">
        <v>535</v>
      </c>
      <c r="D39" s="1149"/>
      <c r="E39" s="1150"/>
      <c r="F39" s="36">
        <v>0.08</v>
      </c>
      <c r="G39" s="37">
        <v>7.0000000000000007E-2</v>
      </c>
      <c r="H39" s="37">
        <v>7.0000000000000007E-2</v>
      </c>
      <c r="I39" s="37">
        <v>0.09</v>
      </c>
      <c r="J39" s="38">
        <v>0.11</v>
      </c>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536</v>
      </c>
      <c r="D42" s="1149"/>
      <c r="E42" s="1150"/>
      <c r="F42" s="36" t="s">
        <v>486</v>
      </c>
      <c r="G42" s="37" t="s">
        <v>486</v>
      </c>
      <c r="H42" s="37" t="s">
        <v>486</v>
      </c>
      <c r="I42" s="37" t="s">
        <v>486</v>
      </c>
      <c r="J42" s="38" t="s">
        <v>486</v>
      </c>
      <c r="K42" s="22"/>
      <c r="L42" s="22"/>
      <c r="M42" s="22"/>
      <c r="N42" s="22"/>
      <c r="O42" s="22"/>
      <c r="P42" s="22"/>
    </row>
    <row r="43" spans="1:16" ht="39" customHeight="1" thickBot="1" x14ac:dyDescent="0.2">
      <c r="A43" s="22"/>
      <c r="B43" s="40"/>
      <c r="C43" s="1151" t="s">
        <v>537</v>
      </c>
      <c r="D43" s="1152"/>
      <c r="E43" s="1153"/>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vQyrjnEPx8ShQBvjk5BODcLypFKH8w5ZACbwLfTeKLHOFftx8M8fmrEkmP9Gb+ZUgQTI9M0TDkyWR1bKPQIqg==" saltValue="o5iyriM5a9DEGE60rLum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7" zoomScale="90" zoomScaleNormal="90" zoomScaleSheetLayoutView="55" workbookViewId="0">
      <selection activeCell="O51" sqref="O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6" t="s">
        <v>9</v>
      </c>
      <c r="C45" s="1157"/>
      <c r="D45" s="58"/>
      <c r="E45" s="1162" t="s">
        <v>10</v>
      </c>
      <c r="F45" s="1162"/>
      <c r="G45" s="1162"/>
      <c r="H45" s="1162"/>
      <c r="I45" s="1162"/>
      <c r="J45" s="1163"/>
      <c r="K45" s="59">
        <v>537</v>
      </c>
      <c r="L45" s="60">
        <v>543</v>
      </c>
      <c r="M45" s="60">
        <v>573</v>
      </c>
      <c r="N45" s="60">
        <v>628</v>
      </c>
      <c r="O45" s="61">
        <v>708</v>
      </c>
      <c r="P45" s="48"/>
      <c r="Q45" s="48"/>
      <c r="R45" s="48"/>
      <c r="S45" s="48"/>
      <c r="T45" s="48"/>
      <c r="U45" s="48"/>
    </row>
    <row r="46" spans="1:21" ht="30.75" customHeight="1" x14ac:dyDescent="0.15">
      <c r="A46" s="48"/>
      <c r="B46" s="1158"/>
      <c r="C46" s="1159"/>
      <c r="D46" s="62"/>
      <c r="E46" s="1164" t="s">
        <v>11</v>
      </c>
      <c r="F46" s="1164"/>
      <c r="G46" s="1164"/>
      <c r="H46" s="1164"/>
      <c r="I46" s="1164"/>
      <c r="J46" s="1165"/>
      <c r="K46" s="63" t="s">
        <v>486</v>
      </c>
      <c r="L46" s="64" t="s">
        <v>486</v>
      </c>
      <c r="M46" s="64" t="s">
        <v>486</v>
      </c>
      <c r="N46" s="64" t="s">
        <v>486</v>
      </c>
      <c r="O46" s="65" t="s">
        <v>486</v>
      </c>
      <c r="P46" s="48"/>
      <c r="Q46" s="48"/>
      <c r="R46" s="48"/>
      <c r="S46" s="48"/>
      <c r="T46" s="48"/>
      <c r="U46" s="48"/>
    </row>
    <row r="47" spans="1:21" ht="30.75" customHeight="1" x14ac:dyDescent="0.15">
      <c r="A47" s="48"/>
      <c r="B47" s="1158"/>
      <c r="C47" s="1159"/>
      <c r="D47" s="62"/>
      <c r="E47" s="1164" t="s">
        <v>12</v>
      </c>
      <c r="F47" s="1164"/>
      <c r="G47" s="1164"/>
      <c r="H47" s="1164"/>
      <c r="I47" s="1164"/>
      <c r="J47" s="1165"/>
      <c r="K47" s="63" t="s">
        <v>486</v>
      </c>
      <c r="L47" s="64" t="s">
        <v>486</v>
      </c>
      <c r="M47" s="64" t="s">
        <v>486</v>
      </c>
      <c r="N47" s="64" t="s">
        <v>486</v>
      </c>
      <c r="O47" s="65" t="s">
        <v>486</v>
      </c>
      <c r="P47" s="48"/>
      <c r="Q47" s="48"/>
      <c r="R47" s="48"/>
      <c r="S47" s="48"/>
      <c r="T47" s="48"/>
      <c r="U47" s="48"/>
    </row>
    <row r="48" spans="1:21" ht="30.75" customHeight="1" x14ac:dyDescent="0.15">
      <c r="A48" s="48"/>
      <c r="B48" s="1158"/>
      <c r="C48" s="1159"/>
      <c r="D48" s="62"/>
      <c r="E48" s="1164" t="s">
        <v>13</v>
      </c>
      <c r="F48" s="1164"/>
      <c r="G48" s="1164"/>
      <c r="H48" s="1164"/>
      <c r="I48" s="1164"/>
      <c r="J48" s="1165"/>
      <c r="K48" s="63">
        <v>505</v>
      </c>
      <c r="L48" s="64">
        <v>445</v>
      </c>
      <c r="M48" s="64">
        <v>443</v>
      </c>
      <c r="N48" s="64">
        <v>441</v>
      </c>
      <c r="O48" s="65">
        <v>478</v>
      </c>
      <c r="P48" s="48"/>
      <c r="Q48" s="48"/>
      <c r="R48" s="48"/>
      <c r="S48" s="48"/>
      <c r="T48" s="48"/>
      <c r="U48" s="48"/>
    </row>
    <row r="49" spans="1:21" ht="30.75" customHeight="1" x14ac:dyDescent="0.15">
      <c r="A49" s="48"/>
      <c r="B49" s="1158"/>
      <c r="C49" s="1159"/>
      <c r="D49" s="62"/>
      <c r="E49" s="1164" t="s">
        <v>14</v>
      </c>
      <c r="F49" s="1164"/>
      <c r="G49" s="1164"/>
      <c r="H49" s="1164"/>
      <c r="I49" s="1164"/>
      <c r="J49" s="1165"/>
      <c r="K49" s="63">
        <v>22</v>
      </c>
      <c r="L49" s="64">
        <v>24</v>
      </c>
      <c r="M49" s="64">
        <v>25</v>
      </c>
      <c r="N49" s="64">
        <v>32</v>
      </c>
      <c r="O49" s="65">
        <v>42</v>
      </c>
      <c r="P49" s="48"/>
      <c r="Q49" s="48"/>
      <c r="R49" s="48"/>
      <c r="S49" s="48"/>
      <c r="T49" s="48"/>
      <c r="U49" s="48"/>
    </row>
    <row r="50" spans="1:21" ht="30.75" customHeight="1" x14ac:dyDescent="0.15">
      <c r="A50" s="48"/>
      <c r="B50" s="1158"/>
      <c r="C50" s="1159"/>
      <c r="D50" s="62"/>
      <c r="E50" s="1164" t="s">
        <v>15</v>
      </c>
      <c r="F50" s="1164"/>
      <c r="G50" s="1164"/>
      <c r="H50" s="1164"/>
      <c r="I50" s="1164"/>
      <c r="J50" s="1165"/>
      <c r="K50" s="63">
        <v>54</v>
      </c>
      <c r="L50" s="64">
        <v>53</v>
      </c>
      <c r="M50" s="64">
        <v>53</v>
      </c>
      <c r="N50" s="64">
        <v>22</v>
      </c>
      <c r="O50" s="65" t="s">
        <v>486</v>
      </c>
      <c r="P50" s="48"/>
      <c r="Q50" s="48"/>
      <c r="R50" s="48"/>
      <c r="S50" s="48"/>
      <c r="T50" s="48"/>
      <c r="U50" s="48"/>
    </row>
    <row r="51" spans="1:21" ht="30.75" customHeight="1" x14ac:dyDescent="0.15">
      <c r="A51" s="48"/>
      <c r="B51" s="1160"/>
      <c r="C51" s="1161"/>
      <c r="D51" s="66"/>
      <c r="E51" s="1164" t="s">
        <v>16</v>
      </c>
      <c r="F51" s="1164"/>
      <c r="G51" s="1164"/>
      <c r="H51" s="1164"/>
      <c r="I51" s="1164"/>
      <c r="J51" s="1165"/>
      <c r="K51" s="63" t="s">
        <v>486</v>
      </c>
      <c r="L51" s="64" t="s">
        <v>486</v>
      </c>
      <c r="M51" s="64" t="s">
        <v>486</v>
      </c>
      <c r="N51" s="64" t="s">
        <v>486</v>
      </c>
      <c r="O51" s="65" t="s">
        <v>486</v>
      </c>
      <c r="P51" s="48"/>
      <c r="Q51" s="48"/>
      <c r="R51" s="48"/>
      <c r="S51" s="48"/>
      <c r="T51" s="48"/>
      <c r="U51" s="48"/>
    </row>
    <row r="52" spans="1:21" ht="30.75" customHeight="1" x14ac:dyDescent="0.15">
      <c r="A52" s="48"/>
      <c r="B52" s="1166" t="s">
        <v>17</v>
      </c>
      <c r="C52" s="1167"/>
      <c r="D52" s="66"/>
      <c r="E52" s="1164" t="s">
        <v>18</v>
      </c>
      <c r="F52" s="1164"/>
      <c r="G52" s="1164"/>
      <c r="H52" s="1164"/>
      <c r="I52" s="1164"/>
      <c r="J52" s="1165"/>
      <c r="K52" s="63">
        <v>933</v>
      </c>
      <c r="L52" s="64">
        <v>933</v>
      </c>
      <c r="M52" s="64">
        <v>903</v>
      </c>
      <c r="N52" s="64">
        <v>862</v>
      </c>
      <c r="O52" s="65">
        <v>796</v>
      </c>
      <c r="P52" s="48"/>
      <c r="Q52" s="48"/>
      <c r="R52" s="48"/>
      <c r="S52" s="48"/>
      <c r="T52" s="48"/>
      <c r="U52" s="48"/>
    </row>
    <row r="53" spans="1:21" ht="30.75" customHeight="1" thickBot="1" x14ac:dyDescent="0.2">
      <c r="A53" s="48"/>
      <c r="B53" s="1168" t="s">
        <v>19</v>
      </c>
      <c r="C53" s="1169"/>
      <c r="D53" s="67"/>
      <c r="E53" s="1170" t="s">
        <v>20</v>
      </c>
      <c r="F53" s="1170"/>
      <c r="G53" s="1170"/>
      <c r="H53" s="1170"/>
      <c r="I53" s="1170"/>
      <c r="J53" s="1171"/>
      <c r="K53" s="68">
        <v>185</v>
      </c>
      <c r="L53" s="69">
        <v>132</v>
      </c>
      <c r="M53" s="69">
        <v>191</v>
      </c>
      <c r="N53" s="69">
        <v>261</v>
      </c>
      <c r="O53" s="70">
        <v>432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72" t="s">
        <v>24</v>
      </c>
      <c r="C58" s="1173"/>
      <c r="D58" s="1178" t="s">
        <v>25</v>
      </c>
      <c r="E58" s="1179"/>
      <c r="F58" s="1179"/>
      <c r="G58" s="1179"/>
      <c r="H58" s="1179"/>
      <c r="I58" s="1179"/>
      <c r="J58" s="1180"/>
      <c r="K58" s="83"/>
      <c r="L58" s="84"/>
      <c r="M58" s="84"/>
      <c r="N58" s="84"/>
      <c r="O58" s="85"/>
    </row>
    <row r="59" spans="1:21" ht="31.5" customHeight="1" x14ac:dyDescent="0.15">
      <c r="B59" s="1174"/>
      <c r="C59" s="1175"/>
      <c r="D59" s="1181" t="s">
        <v>26</v>
      </c>
      <c r="E59" s="1182"/>
      <c r="F59" s="1182"/>
      <c r="G59" s="1182"/>
      <c r="H59" s="1182"/>
      <c r="I59" s="1182"/>
      <c r="J59" s="1183"/>
      <c r="K59" s="86"/>
      <c r="L59" s="87"/>
      <c r="M59" s="87"/>
      <c r="N59" s="87"/>
      <c r="O59" s="88"/>
    </row>
    <row r="60" spans="1:21" ht="31.5" customHeight="1" thickBot="1" x14ac:dyDescent="0.2">
      <c r="B60" s="1176"/>
      <c r="C60" s="1177"/>
      <c r="D60" s="1184" t="s">
        <v>27</v>
      </c>
      <c r="E60" s="1185"/>
      <c r="F60" s="1185"/>
      <c r="G60" s="1185"/>
      <c r="H60" s="1185"/>
      <c r="I60" s="1185"/>
      <c r="J60" s="118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ts6IlGwCB+uuqKUsBz31HKOkcLVU1WMrJkUhPcNQYx1ou6UYpd/vMupSFUAGivxsBzuO5Pshm7r16Bh7w1qVw==" saltValue="aYM3i2oMQlWGfS9aqDodE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election activeCell="M45" sqref="M4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7" t="s">
        <v>30</v>
      </c>
      <c r="C41" s="1188"/>
      <c r="D41" s="105"/>
      <c r="E41" s="1193" t="s">
        <v>31</v>
      </c>
      <c r="F41" s="1193"/>
      <c r="G41" s="1193"/>
      <c r="H41" s="1194"/>
      <c r="I41" s="355">
        <v>5489</v>
      </c>
      <c r="J41" s="356">
        <v>5603</v>
      </c>
      <c r="K41" s="356">
        <v>5764</v>
      </c>
      <c r="L41" s="356">
        <v>5904</v>
      </c>
      <c r="M41" s="357">
        <v>5812</v>
      </c>
    </row>
    <row r="42" spans="2:13" ht="27.75" customHeight="1" x14ac:dyDescent="0.15">
      <c r="B42" s="1189"/>
      <c r="C42" s="1190"/>
      <c r="D42" s="106"/>
      <c r="E42" s="1195" t="s">
        <v>32</v>
      </c>
      <c r="F42" s="1195"/>
      <c r="G42" s="1195"/>
      <c r="H42" s="1196"/>
      <c r="I42" s="358">
        <v>128</v>
      </c>
      <c r="J42" s="359">
        <v>75</v>
      </c>
      <c r="K42" s="359">
        <v>22</v>
      </c>
      <c r="L42" s="359" t="s">
        <v>486</v>
      </c>
      <c r="M42" s="360" t="s">
        <v>486</v>
      </c>
    </row>
    <row r="43" spans="2:13" ht="27.75" customHeight="1" x14ac:dyDescent="0.15">
      <c r="B43" s="1189"/>
      <c r="C43" s="1190"/>
      <c r="D43" s="106"/>
      <c r="E43" s="1195" t="s">
        <v>33</v>
      </c>
      <c r="F43" s="1195"/>
      <c r="G43" s="1195"/>
      <c r="H43" s="1196"/>
      <c r="I43" s="358">
        <v>2996</v>
      </c>
      <c r="J43" s="359">
        <v>2496</v>
      </c>
      <c r="K43" s="359">
        <v>2130</v>
      </c>
      <c r="L43" s="359">
        <v>1715</v>
      </c>
      <c r="M43" s="360">
        <v>1519</v>
      </c>
    </row>
    <row r="44" spans="2:13" ht="27.75" customHeight="1" x14ac:dyDescent="0.15">
      <c r="B44" s="1189"/>
      <c r="C44" s="1190"/>
      <c r="D44" s="106"/>
      <c r="E44" s="1195" t="s">
        <v>34</v>
      </c>
      <c r="F44" s="1195"/>
      <c r="G44" s="1195"/>
      <c r="H44" s="1196"/>
      <c r="I44" s="358">
        <v>141</v>
      </c>
      <c r="J44" s="359">
        <v>212</v>
      </c>
      <c r="K44" s="359">
        <v>556</v>
      </c>
      <c r="L44" s="359">
        <v>517</v>
      </c>
      <c r="M44" s="360">
        <v>493</v>
      </c>
    </row>
    <row r="45" spans="2:13" ht="27.75" customHeight="1" x14ac:dyDescent="0.15">
      <c r="B45" s="1189"/>
      <c r="C45" s="1190"/>
      <c r="D45" s="106"/>
      <c r="E45" s="1195" t="s">
        <v>35</v>
      </c>
      <c r="F45" s="1195"/>
      <c r="G45" s="1195"/>
      <c r="H45" s="1196"/>
      <c r="I45" s="358">
        <v>1242</v>
      </c>
      <c r="J45" s="359">
        <v>1222</v>
      </c>
      <c r="K45" s="359">
        <v>1198</v>
      </c>
      <c r="L45" s="359">
        <v>1200</v>
      </c>
      <c r="M45" s="360">
        <v>1194</v>
      </c>
    </row>
    <row r="46" spans="2:13" ht="27.75" customHeight="1" x14ac:dyDescent="0.15">
      <c r="B46" s="1189"/>
      <c r="C46" s="1190"/>
      <c r="D46" s="107"/>
      <c r="E46" s="1195" t="s">
        <v>36</v>
      </c>
      <c r="F46" s="1195"/>
      <c r="G46" s="1195"/>
      <c r="H46" s="1196"/>
      <c r="I46" s="358" t="s">
        <v>486</v>
      </c>
      <c r="J46" s="359">
        <v>200</v>
      </c>
      <c r="K46" s="359">
        <v>188</v>
      </c>
      <c r="L46" s="359">
        <v>166</v>
      </c>
      <c r="M46" s="360">
        <v>145</v>
      </c>
    </row>
    <row r="47" spans="2:13" ht="27.75" customHeight="1" x14ac:dyDescent="0.15">
      <c r="B47" s="1189"/>
      <c r="C47" s="1190"/>
      <c r="D47" s="108"/>
      <c r="E47" s="1197" t="s">
        <v>37</v>
      </c>
      <c r="F47" s="1198"/>
      <c r="G47" s="1198"/>
      <c r="H47" s="1199"/>
      <c r="I47" s="358" t="s">
        <v>486</v>
      </c>
      <c r="J47" s="359" t="s">
        <v>486</v>
      </c>
      <c r="K47" s="359" t="s">
        <v>486</v>
      </c>
      <c r="L47" s="359" t="s">
        <v>486</v>
      </c>
      <c r="M47" s="360" t="s">
        <v>486</v>
      </c>
    </row>
    <row r="48" spans="2:13" ht="27.75" customHeight="1" x14ac:dyDescent="0.15">
      <c r="B48" s="1189"/>
      <c r="C48" s="1190"/>
      <c r="D48" s="106"/>
      <c r="E48" s="1195" t="s">
        <v>38</v>
      </c>
      <c r="F48" s="1195"/>
      <c r="G48" s="1195"/>
      <c r="H48" s="1196"/>
      <c r="I48" s="358" t="s">
        <v>486</v>
      </c>
      <c r="J48" s="359" t="s">
        <v>486</v>
      </c>
      <c r="K48" s="359" t="s">
        <v>486</v>
      </c>
      <c r="L48" s="359" t="s">
        <v>486</v>
      </c>
      <c r="M48" s="360" t="s">
        <v>486</v>
      </c>
    </row>
    <row r="49" spans="2:13" ht="27.75" customHeight="1" x14ac:dyDescent="0.15">
      <c r="B49" s="1191"/>
      <c r="C49" s="1192"/>
      <c r="D49" s="106"/>
      <c r="E49" s="1195" t="s">
        <v>39</v>
      </c>
      <c r="F49" s="1195"/>
      <c r="G49" s="1195"/>
      <c r="H49" s="1196"/>
      <c r="I49" s="358" t="s">
        <v>486</v>
      </c>
      <c r="J49" s="359" t="s">
        <v>486</v>
      </c>
      <c r="K49" s="359" t="s">
        <v>486</v>
      </c>
      <c r="L49" s="359" t="s">
        <v>486</v>
      </c>
      <c r="M49" s="360" t="s">
        <v>486</v>
      </c>
    </row>
    <row r="50" spans="2:13" ht="27.75" customHeight="1" x14ac:dyDescent="0.15">
      <c r="B50" s="1200" t="s">
        <v>40</v>
      </c>
      <c r="C50" s="1201"/>
      <c r="D50" s="109"/>
      <c r="E50" s="1195" t="s">
        <v>41</v>
      </c>
      <c r="F50" s="1195"/>
      <c r="G50" s="1195"/>
      <c r="H50" s="1196"/>
      <c r="I50" s="358">
        <v>3543</v>
      </c>
      <c r="J50" s="359">
        <v>3528</v>
      </c>
      <c r="K50" s="359">
        <v>3939</v>
      </c>
      <c r="L50" s="359">
        <v>4490</v>
      </c>
      <c r="M50" s="360">
        <v>4518</v>
      </c>
    </row>
    <row r="51" spans="2:13" ht="27.75" customHeight="1" x14ac:dyDescent="0.15">
      <c r="B51" s="1189"/>
      <c r="C51" s="1190"/>
      <c r="D51" s="106"/>
      <c r="E51" s="1195" t="s">
        <v>42</v>
      </c>
      <c r="F51" s="1195"/>
      <c r="G51" s="1195"/>
      <c r="H51" s="1196"/>
      <c r="I51" s="358">
        <v>46</v>
      </c>
      <c r="J51" s="359">
        <v>38</v>
      </c>
      <c r="K51" s="359">
        <v>30</v>
      </c>
      <c r="L51" s="359">
        <v>22</v>
      </c>
      <c r="M51" s="360">
        <v>13</v>
      </c>
    </row>
    <row r="52" spans="2:13" ht="27.75" customHeight="1" x14ac:dyDescent="0.15">
      <c r="B52" s="1191"/>
      <c r="C52" s="1192"/>
      <c r="D52" s="106"/>
      <c r="E52" s="1195" t="s">
        <v>43</v>
      </c>
      <c r="F52" s="1195"/>
      <c r="G52" s="1195"/>
      <c r="H52" s="1196"/>
      <c r="I52" s="358">
        <v>7051</v>
      </c>
      <c r="J52" s="359">
        <v>6856</v>
      </c>
      <c r="K52" s="359">
        <v>6722</v>
      </c>
      <c r="L52" s="359">
        <v>6514</v>
      </c>
      <c r="M52" s="360">
        <v>6377</v>
      </c>
    </row>
    <row r="53" spans="2:13" ht="27.75" customHeight="1" thickBot="1" x14ac:dyDescent="0.2">
      <c r="B53" s="1202" t="s">
        <v>19</v>
      </c>
      <c r="C53" s="1203"/>
      <c r="D53" s="110"/>
      <c r="E53" s="1204" t="s">
        <v>44</v>
      </c>
      <c r="F53" s="1204"/>
      <c r="G53" s="1204"/>
      <c r="H53" s="1205"/>
      <c r="I53" s="361">
        <v>-644</v>
      </c>
      <c r="J53" s="362">
        <v>-614</v>
      </c>
      <c r="K53" s="362">
        <v>-832</v>
      </c>
      <c r="L53" s="362">
        <v>-1525</v>
      </c>
      <c r="M53" s="363">
        <v>-1746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3v2EGmhP2JJQ7KtCNdOocP0TIs/Ny6W9QLX2V4F8JwP0kCjTxP1+MB001rHcazo7b5oBAP4By231kMsBHkgQw==" saltValue="T7fzNNztoKbtKH5NZWUe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4" t="s">
        <v>46</v>
      </c>
      <c r="D55" s="1214"/>
      <c r="E55" s="1215"/>
      <c r="F55" s="122">
        <v>1786</v>
      </c>
      <c r="G55" s="122">
        <v>2288</v>
      </c>
      <c r="H55" s="123">
        <v>2296</v>
      </c>
    </row>
    <row r="56" spans="2:8" ht="52.5" customHeight="1" x14ac:dyDescent="0.15">
      <c r="B56" s="124"/>
      <c r="C56" s="1216" t="s">
        <v>47</v>
      </c>
      <c r="D56" s="1216"/>
      <c r="E56" s="1217"/>
      <c r="F56" s="125">
        <v>671</v>
      </c>
      <c r="G56" s="125">
        <v>650</v>
      </c>
      <c r="H56" s="126">
        <v>629</v>
      </c>
    </row>
    <row r="57" spans="2:8" ht="53.25" customHeight="1" x14ac:dyDescent="0.15">
      <c r="B57" s="124"/>
      <c r="C57" s="1218" t="s">
        <v>48</v>
      </c>
      <c r="D57" s="1218"/>
      <c r="E57" s="1219"/>
      <c r="F57" s="127">
        <v>1417</v>
      </c>
      <c r="G57" s="127">
        <v>1487</v>
      </c>
      <c r="H57" s="128">
        <v>1528</v>
      </c>
    </row>
    <row r="58" spans="2:8" ht="45.75" customHeight="1" x14ac:dyDescent="0.15">
      <c r="B58" s="129"/>
      <c r="C58" s="1206" t="s">
        <v>563</v>
      </c>
      <c r="D58" s="1207"/>
      <c r="E58" s="1208"/>
      <c r="F58" s="130">
        <v>316</v>
      </c>
      <c r="G58" s="131">
        <v>376</v>
      </c>
      <c r="H58" s="131">
        <v>456</v>
      </c>
    </row>
    <row r="59" spans="2:8" ht="45.75" customHeight="1" x14ac:dyDescent="0.15">
      <c r="B59" s="129"/>
      <c r="C59" s="1206" t="s">
        <v>564</v>
      </c>
      <c r="D59" s="1207"/>
      <c r="E59" s="1208"/>
      <c r="F59" s="130">
        <v>229</v>
      </c>
      <c r="G59" s="131">
        <v>224</v>
      </c>
      <c r="H59" s="131">
        <v>219</v>
      </c>
    </row>
    <row r="60" spans="2:8" ht="45.75" customHeight="1" x14ac:dyDescent="0.15">
      <c r="B60" s="129"/>
      <c r="C60" s="1206" t="s">
        <v>565</v>
      </c>
      <c r="D60" s="1207"/>
      <c r="E60" s="1208"/>
      <c r="F60" s="130">
        <v>172</v>
      </c>
      <c r="G60" s="131">
        <v>172</v>
      </c>
      <c r="H60" s="131">
        <v>172</v>
      </c>
    </row>
    <row r="61" spans="2:8" ht="45.75" customHeight="1" x14ac:dyDescent="0.15">
      <c r="B61" s="129"/>
      <c r="C61" s="1206" t="s">
        <v>566</v>
      </c>
      <c r="D61" s="1207"/>
      <c r="E61" s="1208"/>
      <c r="F61" s="130">
        <v>171</v>
      </c>
      <c r="G61" s="131">
        <v>172</v>
      </c>
      <c r="H61" s="131">
        <v>172</v>
      </c>
    </row>
    <row r="62" spans="2:8" ht="45.75" customHeight="1" thickBot="1" x14ac:dyDescent="0.2">
      <c r="B62" s="132"/>
      <c r="C62" s="1209" t="s">
        <v>567</v>
      </c>
      <c r="D62" s="1210"/>
      <c r="E62" s="1211"/>
      <c r="F62" s="133">
        <v>171</v>
      </c>
      <c r="G62" s="134">
        <v>171</v>
      </c>
      <c r="H62" s="134">
        <v>172</v>
      </c>
    </row>
    <row r="63" spans="2:8" ht="52.5" customHeight="1" thickBot="1" x14ac:dyDescent="0.2">
      <c r="B63" s="135"/>
      <c r="C63" s="1212" t="s">
        <v>49</v>
      </c>
      <c r="D63" s="1212"/>
      <c r="E63" s="1213"/>
      <c r="F63" s="136">
        <v>3874</v>
      </c>
      <c r="G63" s="136">
        <v>4425</v>
      </c>
      <c r="H63" s="137">
        <v>4454</v>
      </c>
    </row>
    <row r="64" spans="2:8" x14ac:dyDescent="0.15"/>
  </sheetData>
  <sheetProtection algorithmName="SHA-512" hashValue="fZu20bvQeVpzRUhyUM3yeE81P5Ec3nfoyKJy7xiXDRHCaa6asxK0b7OsefqttsN9YBiBxJtBIc3y8sBm3gVBvQ==" saltValue="ggrWllrJF14F+2hbpzSZ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44476</v>
      </c>
      <c r="E3" s="156"/>
      <c r="F3" s="157">
        <v>93492</v>
      </c>
      <c r="G3" s="158"/>
      <c r="H3" s="159"/>
    </row>
    <row r="4" spans="1:8" x14ac:dyDescent="0.15">
      <c r="A4" s="160"/>
      <c r="B4" s="161"/>
      <c r="C4" s="162"/>
      <c r="D4" s="163">
        <v>27519</v>
      </c>
      <c r="E4" s="164"/>
      <c r="F4" s="165">
        <v>53316</v>
      </c>
      <c r="G4" s="166"/>
      <c r="H4" s="167"/>
    </row>
    <row r="5" spans="1:8" x14ac:dyDescent="0.15">
      <c r="A5" s="148" t="s">
        <v>519</v>
      </c>
      <c r="B5" s="153"/>
      <c r="C5" s="154"/>
      <c r="D5" s="155">
        <v>52584</v>
      </c>
      <c r="E5" s="156"/>
      <c r="F5" s="157">
        <v>94796</v>
      </c>
      <c r="G5" s="158"/>
      <c r="H5" s="159"/>
    </row>
    <row r="6" spans="1:8" x14ac:dyDescent="0.15">
      <c r="A6" s="160"/>
      <c r="B6" s="161"/>
      <c r="C6" s="162"/>
      <c r="D6" s="163">
        <v>43324</v>
      </c>
      <c r="E6" s="164"/>
      <c r="F6" s="165">
        <v>55781</v>
      </c>
      <c r="G6" s="166"/>
      <c r="H6" s="167"/>
    </row>
    <row r="7" spans="1:8" x14ac:dyDescent="0.15">
      <c r="A7" s="148" t="s">
        <v>520</v>
      </c>
      <c r="B7" s="153"/>
      <c r="C7" s="154"/>
      <c r="D7" s="155">
        <v>52408</v>
      </c>
      <c r="E7" s="156"/>
      <c r="F7" s="157">
        <v>85942</v>
      </c>
      <c r="G7" s="158"/>
      <c r="H7" s="159"/>
    </row>
    <row r="8" spans="1:8" x14ac:dyDescent="0.15">
      <c r="A8" s="160"/>
      <c r="B8" s="161"/>
      <c r="C8" s="162"/>
      <c r="D8" s="163">
        <v>31381</v>
      </c>
      <c r="E8" s="164"/>
      <c r="F8" s="165">
        <v>48630</v>
      </c>
      <c r="G8" s="166"/>
      <c r="H8" s="167"/>
    </row>
    <row r="9" spans="1:8" x14ac:dyDescent="0.15">
      <c r="A9" s="148" t="s">
        <v>521</v>
      </c>
      <c r="B9" s="153"/>
      <c r="C9" s="154"/>
      <c r="D9" s="155">
        <v>75963</v>
      </c>
      <c r="E9" s="156"/>
      <c r="F9" s="157">
        <v>95007</v>
      </c>
      <c r="G9" s="158"/>
      <c r="H9" s="159"/>
    </row>
    <row r="10" spans="1:8" x14ac:dyDescent="0.15">
      <c r="A10" s="160"/>
      <c r="B10" s="161"/>
      <c r="C10" s="162"/>
      <c r="D10" s="163">
        <v>46368</v>
      </c>
      <c r="E10" s="164"/>
      <c r="F10" s="165">
        <v>48509</v>
      </c>
      <c r="G10" s="166"/>
      <c r="H10" s="167"/>
    </row>
    <row r="11" spans="1:8" x14ac:dyDescent="0.15">
      <c r="A11" s="148" t="s">
        <v>522</v>
      </c>
      <c r="B11" s="153"/>
      <c r="C11" s="154"/>
      <c r="D11" s="155">
        <v>77859</v>
      </c>
      <c r="E11" s="156"/>
      <c r="F11" s="157">
        <v>98176</v>
      </c>
      <c r="G11" s="158"/>
      <c r="H11" s="159"/>
    </row>
    <row r="12" spans="1:8" x14ac:dyDescent="0.15">
      <c r="A12" s="160"/>
      <c r="B12" s="161"/>
      <c r="C12" s="168"/>
      <c r="D12" s="163">
        <v>46440</v>
      </c>
      <c r="E12" s="164"/>
      <c r="F12" s="165">
        <v>58489</v>
      </c>
      <c r="G12" s="166"/>
      <c r="H12" s="167"/>
    </row>
    <row r="13" spans="1:8" x14ac:dyDescent="0.15">
      <c r="A13" s="148"/>
      <c r="B13" s="153"/>
      <c r="C13" s="169"/>
      <c r="D13" s="170">
        <v>60658</v>
      </c>
      <c r="E13" s="171"/>
      <c r="F13" s="172">
        <v>93483</v>
      </c>
      <c r="G13" s="173"/>
      <c r="H13" s="159"/>
    </row>
    <row r="14" spans="1:8" x14ac:dyDescent="0.15">
      <c r="A14" s="160"/>
      <c r="B14" s="161"/>
      <c r="C14" s="162"/>
      <c r="D14" s="163">
        <v>39006</v>
      </c>
      <c r="E14" s="164"/>
      <c r="F14" s="165">
        <v>52945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7.02</v>
      </c>
      <c r="C19" s="174">
        <f>ROUND(VALUE(SUBSTITUTE(実質収支比率等に係る経年分析!G$48,"▲","-")),2)</f>
        <v>11.1</v>
      </c>
      <c r="D19" s="174">
        <f>ROUND(VALUE(SUBSTITUTE(実質収支比率等に係る経年分析!H$48,"▲","-")),2)</f>
        <v>17</v>
      </c>
      <c r="E19" s="174">
        <f>ROUND(VALUE(SUBSTITUTE(実質収支比率等に係る経年分析!I$48,"▲","-")),2)</f>
        <v>12.94</v>
      </c>
      <c r="F19" s="174">
        <f>ROUND(VALUE(SUBSTITUTE(実質収支比率等に係る経年分析!J$48,"▲","-")),2)</f>
        <v>14.14</v>
      </c>
    </row>
    <row r="20" spans="1:11" x14ac:dyDescent="0.15">
      <c r="A20" s="174" t="s">
        <v>53</v>
      </c>
      <c r="B20" s="174">
        <f>ROUND(VALUE(SUBSTITUTE(実質収支比率等に係る経年分析!F$47,"▲","-")),2)</f>
        <v>31.39</v>
      </c>
      <c r="C20" s="174">
        <f>ROUND(VALUE(SUBSTITUTE(実質収支比率等に係る経年分析!G$47,"▲","-")),2)</f>
        <v>28.43</v>
      </c>
      <c r="D20" s="174">
        <f>ROUND(VALUE(SUBSTITUTE(実質収支比率等に係る経年分析!H$47,"▲","-")),2)</f>
        <v>32.39</v>
      </c>
      <c r="E20" s="174">
        <f>ROUND(VALUE(SUBSTITUTE(実質収支比率等に係る経年分析!I$47,"▲","-")),2)</f>
        <v>42.88</v>
      </c>
      <c r="F20" s="174">
        <f>ROUND(VALUE(SUBSTITUTE(実質収支比率等に係る経年分析!J$47,"▲","-")),2)</f>
        <v>42.85</v>
      </c>
    </row>
    <row r="21" spans="1:11" x14ac:dyDescent="0.15">
      <c r="A21" s="174" t="s">
        <v>54</v>
      </c>
      <c r="B21" s="174">
        <f>IF(ISNUMBER(VALUE(SUBSTITUTE(実質収支比率等に係る経年分析!F$49,"▲","-"))),ROUND(VALUE(SUBSTITUTE(実質収支比率等に係る経年分析!F$49,"▲","-")),2),NA())</f>
        <v>1.99</v>
      </c>
      <c r="C21" s="174">
        <f>IF(ISNUMBER(VALUE(SUBSTITUTE(実質収支比率等に係る経年分析!G$49,"▲","-"))),ROUND(VALUE(SUBSTITUTE(実質収支比率等に係る経年分析!G$49,"▲","-")),2),NA())</f>
        <v>3</v>
      </c>
      <c r="D21" s="174">
        <f>IF(ISNUMBER(VALUE(SUBSTITUTE(実質収支比率等に係る経年分析!H$49,"▲","-"))),ROUND(VALUE(SUBSTITUTE(実質収支比率等に係る経年分析!H$49,"▲","-")),2),NA())</f>
        <v>11.97</v>
      </c>
      <c r="E21" s="174">
        <f>IF(ISNUMBER(VALUE(SUBSTITUTE(実質収支比率等に係る経年分析!I$49,"▲","-"))),ROUND(VALUE(SUBSTITUTE(実質収支比率等に係る経年分析!I$49,"▲","-")),2),NA())</f>
        <v>4.78</v>
      </c>
      <c r="F21" s="174">
        <f>IF(ISNUMBER(VALUE(SUBSTITUTE(実質収支比率等に係る経年分析!J$49,"▲","-"))),ROUND(VALUE(SUBSTITUTE(実質収支比率等に係る経年分析!J$49,"▲","-")),2),NA())</f>
        <v>1.41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富士見町後期高齢者医療特別会計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15">
      <c r="A32" s="175" t="str">
        <f>IF(連結実質赤字比率に係る赤字・黒字の構成分析!C$38="",NA(),連結実質赤字比率に係る赤字・黒字の構成分析!C$38)</f>
        <v>富士見町観光施設貸付事業特別会計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0.39</v>
      </c>
    </row>
    <row r="33" spans="1:16" x14ac:dyDescent="0.15">
      <c r="A33" s="175" t="str">
        <f>IF(連結実質赤字比率に係る赤字・黒字の構成分析!C$37="",NA(),連結実質赤字比率に係る赤字・黒字の構成分析!C$37)</f>
        <v>富士見町国民健康保険特別会計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6.36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6.69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6.63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14.14</v>
      </c>
    </row>
    <row r="35" spans="1:16" x14ac:dyDescent="0.15">
      <c r="A35" s="175" t="str">
        <f>IF(連結実質赤字比率に係る赤字・黒字の構成分析!C$35="",NA(),連結実質赤字比率に係る赤字・黒字の構成分析!C$35)</f>
        <v>富士見町下水道事業会計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15.13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16.45</v>
      </c>
    </row>
    <row r="36" spans="1:16" x14ac:dyDescent="0.15">
      <c r="A36" s="175" t="str">
        <f>IF(連結実質赤字比率に係る赤字・黒字の構成分析!C$34="",NA(),連結実質赤字比率に係る赤字・黒字の構成分析!C$34)</f>
        <v>富士見町水道事業会計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38.14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34.25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31.93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29.46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27.62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933</v>
      </c>
      <c r="E42" s="176"/>
      <c r="F42" s="176"/>
      <c r="G42" s="176">
        <f>'実質公債費比率（分子）の構造'!L$52</f>
        <v>933</v>
      </c>
      <c r="H42" s="176"/>
      <c r="I42" s="176"/>
      <c r="J42" s="176">
        <f>'実質公債費比率（分子）の構造'!M$52</f>
        <v>903</v>
      </c>
      <c r="K42" s="176"/>
      <c r="L42" s="176"/>
      <c r="M42" s="176">
        <f>'実質公債費比率（分子）の構造'!N$52</f>
        <v>862</v>
      </c>
      <c r="N42" s="176"/>
      <c r="O42" s="176"/>
      <c r="P42" s="176">
        <f>'実質公債費比率（分子）の構造'!O$52</f>
        <v>796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54</v>
      </c>
      <c r="C44" s="176"/>
      <c r="D44" s="176"/>
      <c r="E44" s="176">
        <f>'実質公債費比率（分子）の構造'!L$50</f>
        <v>53</v>
      </c>
      <c r="F44" s="176"/>
      <c r="G44" s="176"/>
      <c r="H44" s="176">
        <f>'実質公債費比率（分子）の構造'!M$50</f>
        <v>53</v>
      </c>
      <c r="I44" s="176"/>
      <c r="J44" s="176"/>
      <c r="K44" s="176">
        <f>'実質公債費比率（分子）の構造'!N$50</f>
        <v>22</v>
      </c>
      <c r="L44" s="176"/>
      <c r="M44" s="176"/>
      <c r="N44" s="176" t="str">
        <f>'実質公債費比率（分子）の構造'!O$50</f>
        <v>-</v>
      </c>
      <c r="O44" s="176"/>
      <c r="P44" s="176"/>
    </row>
    <row r="45" spans="1:16" x14ac:dyDescent="0.15">
      <c r="A45" s="176" t="s">
        <v>63</v>
      </c>
      <c r="B45" s="176">
        <f>'実質公債費比率（分子）の構造'!K$49</f>
        <v>22</v>
      </c>
      <c r="C45" s="176"/>
      <c r="D45" s="176"/>
      <c r="E45" s="176">
        <f>'実質公債費比率（分子）の構造'!L$49</f>
        <v>24</v>
      </c>
      <c r="F45" s="176"/>
      <c r="G45" s="176"/>
      <c r="H45" s="176">
        <f>'実質公債費比率（分子）の構造'!M$49</f>
        <v>25</v>
      </c>
      <c r="I45" s="176"/>
      <c r="J45" s="176"/>
      <c r="K45" s="176">
        <f>'実質公債費比率（分子）の構造'!N$49</f>
        <v>32</v>
      </c>
      <c r="L45" s="176"/>
      <c r="M45" s="176"/>
      <c r="N45" s="176">
        <f>'実質公債費比率（分子）の構造'!O$49</f>
        <v>42</v>
      </c>
      <c r="O45" s="176"/>
      <c r="P45" s="176"/>
    </row>
    <row r="46" spans="1:16" x14ac:dyDescent="0.15">
      <c r="A46" s="176" t="s">
        <v>64</v>
      </c>
      <c r="B46" s="176">
        <f>'実質公債費比率（分子）の構造'!K$48</f>
        <v>505</v>
      </c>
      <c r="C46" s="176"/>
      <c r="D46" s="176"/>
      <c r="E46" s="176">
        <f>'実質公債費比率（分子）の構造'!L$48</f>
        <v>445</v>
      </c>
      <c r="F46" s="176"/>
      <c r="G46" s="176"/>
      <c r="H46" s="176">
        <f>'実質公債費比率（分子）の構造'!M$48</f>
        <v>443</v>
      </c>
      <c r="I46" s="176"/>
      <c r="J46" s="176"/>
      <c r="K46" s="176">
        <f>'実質公債費比率（分子）の構造'!N$48</f>
        <v>441</v>
      </c>
      <c r="L46" s="176"/>
      <c r="M46" s="176"/>
      <c r="N46" s="176">
        <f>'実質公債費比率（分子）の構造'!O$48</f>
        <v>478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537</v>
      </c>
      <c r="C49" s="176"/>
      <c r="D49" s="176"/>
      <c r="E49" s="176">
        <f>'実質公債費比率（分子）の構造'!L$45</f>
        <v>543</v>
      </c>
      <c r="F49" s="176"/>
      <c r="G49" s="176"/>
      <c r="H49" s="176">
        <f>'実質公債費比率（分子）の構造'!M$45</f>
        <v>573</v>
      </c>
      <c r="I49" s="176"/>
      <c r="J49" s="176"/>
      <c r="K49" s="176">
        <f>'実質公債費比率（分子）の構造'!N$45</f>
        <v>628</v>
      </c>
      <c r="L49" s="176"/>
      <c r="M49" s="176"/>
      <c r="N49" s="176">
        <f>'実質公債費比率（分子）の構造'!O$45</f>
        <v>708</v>
      </c>
      <c r="O49" s="176"/>
      <c r="P49" s="176"/>
    </row>
    <row r="50" spans="1:16" x14ac:dyDescent="0.15">
      <c r="A50" s="176" t="s">
        <v>67</v>
      </c>
      <c r="B50" s="176" t="e">
        <f>NA()</f>
        <v>#N/A</v>
      </c>
      <c r="C50" s="176">
        <f>IF(ISNUMBER('実質公債費比率（分子）の構造'!K$53),'実質公債費比率（分子）の構造'!K$53,NA())</f>
        <v>185</v>
      </c>
      <c r="D50" s="176" t="e">
        <f>NA()</f>
        <v>#N/A</v>
      </c>
      <c r="E50" s="176" t="e">
        <f>NA()</f>
        <v>#N/A</v>
      </c>
      <c r="F50" s="176">
        <f>IF(ISNUMBER('実質公債費比率（分子）の構造'!L$53),'実質公債費比率（分子）の構造'!L$53,NA())</f>
        <v>132</v>
      </c>
      <c r="G50" s="176" t="e">
        <f>NA()</f>
        <v>#N/A</v>
      </c>
      <c r="H50" s="176" t="e">
        <f>NA()</f>
        <v>#N/A</v>
      </c>
      <c r="I50" s="176">
        <f>IF(ISNUMBER('実質公債費比率（分子）の構造'!M$53),'実質公債費比率（分子）の構造'!M$53,NA())</f>
        <v>191</v>
      </c>
      <c r="J50" s="176" t="e">
        <f>NA()</f>
        <v>#N/A</v>
      </c>
      <c r="K50" s="176" t="e">
        <f>NA()</f>
        <v>#N/A</v>
      </c>
      <c r="L50" s="176">
        <f>IF(ISNUMBER('実質公債費比率（分子）の構造'!N$53),'実質公債費比率（分子）の構造'!N$53,NA())</f>
        <v>261</v>
      </c>
      <c r="M50" s="176" t="e">
        <f>NA()</f>
        <v>#N/A</v>
      </c>
      <c r="N50" s="176" t="e">
        <f>NA()</f>
        <v>#N/A</v>
      </c>
      <c r="O50" s="176">
        <f>IF(ISNUMBER('実質公債費比率（分子）の構造'!O$53),'実質公債費比率（分子）の構造'!O$53,NA())</f>
        <v>432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7051</v>
      </c>
      <c r="E56" s="175"/>
      <c r="F56" s="175"/>
      <c r="G56" s="175">
        <f>'将来負担比率（分子）の構造'!J$52</f>
        <v>6856</v>
      </c>
      <c r="H56" s="175"/>
      <c r="I56" s="175"/>
      <c r="J56" s="175">
        <f>'将来負担比率（分子）の構造'!K$52</f>
        <v>6722</v>
      </c>
      <c r="K56" s="175"/>
      <c r="L56" s="175"/>
      <c r="M56" s="175">
        <f>'将来負担比率（分子）の構造'!L$52</f>
        <v>6514</v>
      </c>
      <c r="N56" s="175"/>
      <c r="O56" s="175"/>
      <c r="P56" s="175">
        <f>'将来負担比率（分子）の構造'!M$52</f>
        <v>6377</v>
      </c>
    </row>
    <row r="57" spans="1:16" x14ac:dyDescent="0.15">
      <c r="A57" s="175" t="s">
        <v>42</v>
      </c>
      <c r="B57" s="175"/>
      <c r="C57" s="175"/>
      <c r="D57" s="175">
        <f>'将来負担比率（分子）の構造'!I$51</f>
        <v>46</v>
      </c>
      <c r="E57" s="175"/>
      <c r="F57" s="175"/>
      <c r="G57" s="175">
        <f>'将来負担比率（分子）の構造'!J$51</f>
        <v>38</v>
      </c>
      <c r="H57" s="175"/>
      <c r="I57" s="175"/>
      <c r="J57" s="175">
        <f>'将来負担比率（分子）の構造'!K$51</f>
        <v>30</v>
      </c>
      <c r="K57" s="175"/>
      <c r="L57" s="175"/>
      <c r="M57" s="175">
        <f>'将来負担比率（分子）の構造'!L$51</f>
        <v>22</v>
      </c>
      <c r="N57" s="175"/>
      <c r="O57" s="175"/>
      <c r="P57" s="175">
        <f>'将来負担比率（分子）の構造'!M$51</f>
        <v>13</v>
      </c>
    </row>
    <row r="58" spans="1:16" x14ac:dyDescent="0.15">
      <c r="A58" s="175" t="s">
        <v>41</v>
      </c>
      <c r="B58" s="175"/>
      <c r="C58" s="175"/>
      <c r="D58" s="175">
        <f>'将来負担比率（分子）の構造'!I$50</f>
        <v>3543</v>
      </c>
      <c r="E58" s="175"/>
      <c r="F58" s="175"/>
      <c r="G58" s="175">
        <f>'将来負担比率（分子）の構造'!J$50</f>
        <v>3528</v>
      </c>
      <c r="H58" s="175"/>
      <c r="I58" s="175"/>
      <c r="J58" s="175">
        <f>'将来負担比率（分子）の構造'!K$50</f>
        <v>3939</v>
      </c>
      <c r="K58" s="175"/>
      <c r="L58" s="175"/>
      <c r="M58" s="175">
        <f>'将来負担比率（分子）の構造'!L$50</f>
        <v>4490</v>
      </c>
      <c r="N58" s="175"/>
      <c r="O58" s="175"/>
      <c r="P58" s="175">
        <f>'将来負担比率（分子）の構造'!M$50</f>
        <v>4518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200</v>
      </c>
      <c r="F61" s="175"/>
      <c r="G61" s="175"/>
      <c r="H61" s="175">
        <f>'将来負担比率（分子）の構造'!K$46</f>
        <v>188</v>
      </c>
      <c r="I61" s="175"/>
      <c r="J61" s="175"/>
      <c r="K61" s="175">
        <f>'将来負担比率（分子）の構造'!L$46</f>
        <v>166</v>
      </c>
      <c r="L61" s="175"/>
      <c r="M61" s="175"/>
      <c r="N61" s="175">
        <f>'将来負担比率（分子）の構造'!M$46</f>
        <v>145</v>
      </c>
      <c r="O61" s="175"/>
      <c r="P61" s="175"/>
    </row>
    <row r="62" spans="1:16" x14ac:dyDescent="0.15">
      <c r="A62" s="175" t="s">
        <v>35</v>
      </c>
      <c r="B62" s="175">
        <f>'将来負担比率（分子）の構造'!I$45</f>
        <v>1242</v>
      </c>
      <c r="C62" s="175"/>
      <c r="D62" s="175"/>
      <c r="E62" s="175">
        <f>'将来負担比率（分子）の構造'!J$45</f>
        <v>1222</v>
      </c>
      <c r="F62" s="175"/>
      <c r="G62" s="175"/>
      <c r="H62" s="175">
        <f>'将来負担比率（分子）の構造'!K$45</f>
        <v>1198</v>
      </c>
      <c r="I62" s="175"/>
      <c r="J62" s="175"/>
      <c r="K62" s="175">
        <f>'将来負担比率（分子）の構造'!L$45</f>
        <v>1200</v>
      </c>
      <c r="L62" s="175"/>
      <c r="M62" s="175"/>
      <c r="N62" s="175">
        <f>'将来負担比率（分子）の構造'!M$45</f>
        <v>1194</v>
      </c>
      <c r="O62" s="175"/>
      <c r="P62" s="175"/>
    </row>
    <row r="63" spans="1:16" x14ac:dyDescent="0.15">
      <c r="A63" s="175" t="s">
        <v>34</v>
      </c>
      <c r="B63" s="175">
        <f>'将来負担比率（分子）の構造'!I$44</f>
        <v>141</v>
      </c>
      <c r="C63" s="175"/>
      <c r="D63" s="175"/>
      <c r="E63" s="175">
        <f>'将来負担比率（分子）の構造'!J$44</f>
        <v>212</v>
      </c>
      <c r="F63" s="175"/>
      <c r="G63" s="175"/>
      <c r="H63" s="175">
        <f>'将来負担比率（分子）の構造'!K$44</f>
        <v>556</v>
      </c>
      <c r="I63" s="175"/>
      <c r="J63" s="175"/>
      <c r="K63" s="175">
        <f>'将来負担比率（分子）の構造'!L$44</f>
        <v>517</v>
      </c>
      <c r="L63" s="175"/>
      <c r="M63" s="175"/>
      <c r="N63" s="175">
        <f>'将来負担比率（分子）の構造'!M$44</f>
        <v>493</v>
      </c>
      <c r="O63" s="175"/>
      <c r="P63" s="175"/>
    </row>
    <row r="64" spans="1:16" x14ac:dyDescent="0.15">
      <c r="A64" s="175" t="s">
        <v>33</v>
      </c>
      <c r="B64" s="175">
        <f>'将来負担比率（分子）の構造'!I$43</f>
        <v>2996</v>
      </c>
      <c r="C64" s="175"/>
      <c r="D64" s="175"/>
      <c r="E64" s="175">
        <f>'将来負担比率（分子）の構造'!J$43</f>
        <v>2496</v>
      </c>
      <c r="F64" s="175"/>
      <c r="G64" s="175"/>
      <c r="H64" s="175">
        <f>'将来負担比率（分子）の構造'!K$43</f>
        <v>2130</v>
      </c>
      <c r="I64" s="175"/>
      <c r="J64" s="175"/>
      <c r="K64" s="175">
        <f>'将来負担比率（分子）の構造'!L$43</f>
        <v>1715</v>
      </c>
      <c r="L64" s="175"/>
      <c r="M64" s="175"/>
      <c r="N64" s="175">
        <f>'将来負担比率（分子）の構造'!M$43</f>
        <v>1519</v>
      </c>
      <c r="O64" s="175"/>
      <c r="P64" s="175"/>
    </row>
    <row r="65" spans="1:16" x14ac:dyDescent="0.15">
      <c r="A65" s="175" t="s">
        <v>32</v>
      </c>
      <c r="B65" s="175">
        <f>'将来負担比率（分子）の構造'!I$42</f>
        <v>128</v>
      </c>
      <c r="C65" s="175"/>
      <c r="D65" s="175"/>
      <c r="E65" s="175">
        <f>'将来負担比率（分子）の構造'!J$42</f>
        <v>75</v>
      </c>
      <c r="F65" s="175"/>
      <c r="G65" s="175"/>
      <c r="H65" s="175">
        <f>'将来負担比率（分子）の構造'!K$42</f>
        <v>22</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5489</v>
      </c>
      <c r="C66" s="175"/>
      <c r="D66" s="175"/>
      <c r="E66" s="175">
        <f>'将来負担比率（分子）の構造'!J$41</f>
        <v>5603</v>
      </c>
      <c r="F66" s="175"/>
      <c r="G66" s="175"/>
      <c r="H66" s="175">
        <f>'将来負担比率（分子）の構造'!K$41</f>
        <v>5764</v>
      </c>
      <c r="I66" s="175"/>
      <c r="J66" s="175"/>
      <c r="K66" s="175">
        <f>'将来負担比率（分子）の構造'!L$41</f>
        <v>5904</v>
      </c>
      <c r="L66" s="175"/>
      <c r="M66" s="175"/>
      <c r="N66" s="175">
        <f>'将来負担比率（分子）の構造'!M$41</f>
        <v>5812</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1786</v>
      </c>
      <c r="C72" s="179">
        <f>基金残高に係る経年分析!G55</f>
        <v>2288</v>
      </c>
      <c r="D72" s="179">
        <f>基金残高に係る経年分析!H55</f>
        <v>2296</v>
      </c>
    </row>
    <row r="73" spans="1:16" x14ac:dyDescent="0.15">
      <c r="A73" s="178" t="s">
        <v>74</v>
      </c>
      <c r="B73" s="179">
        <f>基金残高に係る経年分析!F56</f>
        <v>671</v>
      </c>
      <c r="C73" s="179">
        <f>基金残高に係る経年分析!G56</f>
        <v>650</v>
      </c>
      <c r="D73" s="179">
        <f>基金残高に係る経年分析!H56</f>
        <v>629</v>
      </c>
    </row>
    <row r="74" spans="1:16" x14ac:dyDescent="0.15">
      <c r="A74" s="178" t="s">
        <v>75</v>
      </c>
      <c r="B74" s="179">
        <f>基金残高に係る経年分析!F57</f>
        <v>1417</v>
      </c>
      <c r="C74" s="179">
        <f>基金残高に係る経年分析!G57</f>
        <v>1487</v>
      </c>
      <c r="D74" s="179">
        <f>基金残高に係る経年分析!H57</f>
        <v>1528</v>
      </c>
    </row>
  </sheetData>
  <sheetProtection algorithmName="SHA-512" hashValue="n7vVthS7/IE0cvU/XQ5K3TcTaMcZl18rmbTaUPCGTu2JnDgTpLFv4GYZBBz098O/b/yciJafoWAFY4BkIx01GQ==" saltValue="RMd029s8xCaFPfWip7z3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2025-03-06T03:01:21Z</cp:lastPrinted>
  <dcterms:created xsi:type="dcterms:W3CDTF">2025-02-19T02:32:08Z</dcterms:created>
  <dcterms:modified xsi:type="dcterms:W3CDTF">2025-03-11T05:12:00Z</dcterms:modified>
  <cp:category/>
</cp:coreProperties>
</file>